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20730" windowHeight="8475"/>
  </bookViews>
  <sheets>
    <sheet name="PERBANKAN SYARIAHS1" sheetId="4" r:id="rId1"/>
  </sheets>
  <calcPr calcId="144525"/>
</workbook>
</file>

<file path=xl/calcChain.xml><?xml version="1.0" encoding="utf-8"?>
<calcChain xmlns="http://schemas.openxmlformats.org/spreadsheetml/2006/main">
  <c r="G101" i="4" l="1"/>
  <c r="J93" i="4"/>
  <c r="J94" i="4"/>
  <c r="J95" i="4"/>
  <c r="J96" i="4"/>
  <c r="J97" i="4"/>
  <c r="J98" i="4"/>
  <c r="J99" i="4"/>
  <c r="J100" i="4"/>
  <c r="H93" i="4"/>
  <c r="H94" i="4"/>
  <c r="H95" i="4"/>
  <c r="H96" i="4"/>
  <c r="H97" i="4"/>
  <c r="H98" i="4"/>
  <c r="H99" i="4"/>
  <c r="H100" i="4"/>
  <c r="H111" i="4"/>
  <c r="I101" i="4"/>
  <c r="E103" i="4"/>
  <c r="J92" i="4"/>
  <c r="H92" i="4"/>
  <c r="J90" i="4"/>
  <c r="H90" i="4"/>
  <c r="J89" i="4"/>
  <c r="H89" i="4"/>
  <c r="J88" i="4"/>
  <c r="H88" i="4"/>
  <c r="J87" i="4"/>
  <c r="H87" i="4"/>
  <c r="J86" i="4"/>
  <c r="H86" i="4"/>
  <c r="J85" i="4"/>
  <c r="H85" i="4"/>
  <c r="J84" i="4"/>
  <c r="H84" i="4"/>
  <c r="J83" i="4"/>
  <c r="H83" i="4"/>
  <c r="J82" i="4"/>
  <c r="H82" i="4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E58" i="4"/>
  <c r="E57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01" i="4" l="1"/>
  <c r="E104" i="4" s="1"/>
  <c r="E105" i="4"/>
  <c r="E106" i="4" s="1"/>
</calcChain>
</file>

<file path=xl/comments1.xml><?xml version="1.0" encoding="utf-8"?>
<comments xmlns="http://schemas.openxmlformats.org/spreadsheetml/2006/main">
  <authors>
    <author>KABAG</author>
  </authors>
  <commentList>
    <comment ref="I17" authorId="0">
      <text>
        <r>
          <rPr>
            <sz val="8"/>
            <color indexed="81"/>
            <rFont val="Tahoma"/>
            <family val="2"/>
          </rPr>
          <t xml:space="preserve">di isi angka dengan titik bukan koma, font bookman old, ukuran 10 
</t>
        </r>
      </text>
    </comment>
    <comment ref="E106" authorId="0">
      <text>
        <r>
          <rPr>
            <b/>
            <sz val="8"/>
            <color indexed="81"/>
            <rFont val="Tahoma"/>
            <family val="2"/>
          </rPr>
          <t>KABAG:</t>
        </r>
        <r>
          <rPr>
            <sz val="8"/>
            <color indexed="81"/>
            <rFont val="Tahoma"/>
            <family val="2"/>
          </rPr>
          <t xml:space="preserve">
tidak usah diketik secara otomatis akan terlihat</t>
        </r>
      </text>
    </comment>
  </commentList>
</comments>
</file>

<file path=xl/sharedStrings.xml><?xml version="1.0" encoding="utf-8"?>
<sst xmlns="http://schemas.openxmlformats.org/spreadsheetml/2006/main" count="209" uniqueCount="191">
  <si>
    <t>KEMENTERIAN AGAMA</t>
  </si>
  <si>
    <t>UNIVERSITAS ISLAM NEGERI WALISONGO</t>
  </si>
  <si>
    <t>FAKULTAS EKONOMI DAN BISNIS ISLAM</t>
  </si>
  <si>
    <t>Jl. Prof. DR. HAMKA Kampus III Ngaliyan Telp. (024) 7608454 Semarang 50185</t>
  </si>
  <si>
    <t>TRANSKRIP AKADEMIK SEMENTARA</t>
  </si>
  <si>
    <t>Nama Mahasiswa</t>
  </si>
  <si>
    <t>:</t>
  </si>
  <si>
    <t>N I M</t>
  </si>
  <si>
    <t>Tempat dan Tanggal Lahir</t>
  </si>
  <si>
    <t>Jurusan</t>
  </si>
  <si>
    <t>Tahun Kelulusan</t>
  </si>
  <si>
    <t>Nomor Ijazah</t>
  </si>
  <si>
    <t>No.</t>
  </si>
  <si>
    <t>KODE</t>
  </si>
  <si>
    <t>Mata Kuliah</t>
  </si>
  <si>
    <t>SKS</t>
  </si>
  <si>
    <t>NILAI</t>
  </si>
  <si>
    <t>ANGKA</t>
  </si>
  <si>
    <t>SKS ANGKA</t>
  </si>
  <si>
    <t>MKD</t>
  </si>
  <si>
    <t>Ushul Fiqh</t>
  </si>
  <si>
    <t>Sejarah Peradaban Islam</t>
  </si>
  <si>
    <t>Pendidikan Kewarganegaraan</t>
  </si>
  <si>
    <t>Bahasa Indonesia</t>
  </si>
  <si>
    <t>Bahasa Arab I</t>
  </si>
  <si>
    <t>Bahasa Arab II</t>
  </si>
  <si>
    <t>Bahasa Inggris I</t>
  </si>
  <si>
    <t>Bahasa Inggris II</t>
  </si>
  <si>
    <t>MKU</t>
  </si>
  <si>
    <t>Sejarah Ekonomi Islam</t>
  </si>
  <si>
    <t>Fiqh Zakat</t>
  </si>
  <si>
    <t>Matematika Ekonomi</t>
  </si>
  <si>
    <t>Halaman : 2</t>
  </si>
  <si>
    <t>NAMA MAHASISWA</t>
  </si>
  <si>
    <t>NOMOR INDUK</t>
  </si>
  <si>
    <t>Statistik I</t>
  </si>
  <si>
    <t>Statistik II</t>
  </si>
  <si>
    <t>Sistem Informasi Manajemen</t>
  </si>
  <si>
    <t>Aplikasi Komputer</t>
  </si>
  <si>
    <t>Kewirausahaan</t>
  </si>
  <si>
    <t>Skripsi</t>
  </si>
  <si>
    <t>MKP</t>
  </si>
  <si>
    <t>J U M L A H</t>
  </si>
  <si>
    <t>Jumlah Seluruh Kredit</t>
  </si>
  <si>
    <t>Jumlah SKS x Angka</t>
  </si>
  <si>
    <t>I P</t>
  </si>
  <si>
    <t>Predikat</t>
  </si>
  <si>
    <t>Judul Skripsi :</t>
  </si>
  <si>
    <t>Fakultas Ekonomi Dan Bisnis Islam</t>
  </si>
  <si>
    <t>KETERANGAN :</t>
  </si>
  <si>
    <t>IPK</t>
  </si>
  <si>
    <t>PREDIKAT</t>
  </si>
  <si>
    <t>3,50 - 4,00</t>
  </si>
  <si>
    <t>CUMLAUDE</t>
  </si>
  <si>
    <t>3,00 - 3,49</t>
  </si>
  <si>
    <t>BAIK SEKALI</t>
  </si>
  <si>
    <t>2,50 - 2,99</t>
  </si>
  <si>
    <t>BAIK</t>
  </si>
  <si>
    <t>2,00 - 2,49</t>
  </si>
  <si>
    <t>CUKUP</t>
  </si>
  <si>
    <t>Ekonomi Islam</t>
  </si>
  <si>
    <t>Lembaga Keuangan Syariah</t>
  </si>
  <si>
    <t>Produk-Produk Bank Syariah</t>
  </si>
  <si>
    <t>Perpajakan</t>
  </si>
  <si>
    <t>ALMA</t>
  </si>
  <si>
    <t>Kasubag. AKA</t>
  </si>
  <si>
    <t>Imron Rosyadi, M.Si</t>
  </si>
  <si>
    <t>NIP. 195901091981031003</t>
  </si>
  <si>
    <t>(2015-…</t>
  </si>
  <si>
    <t>Akhlak/Tasawuf</t>
  </si>
  <si>
    <t>Ilmu Fiqh</t>
  </si>
  <si>
    <t>Pendidikan pancasila</t>
  </si>
  <si>
    <t>Ilmu Tauhid</t>
  </si>
  <si>
    <t>Ulum al-Qur'an</t>
  </si>
  <si>
    <t>Ulum al-Hadist</t>
  </si>
  <si>
    <t>Falsafah Kesatuan Ilmu</t>
  </si>
  <si>
    <t>KKN</t>
  </si>
  <si>
    <t>UIN6201</t>
  </si>
  <si>
    <t>UIN6202</t>
  </si>
  <si>
    <t>UIN6203</t>
  </si>
  <si>
    <t>UIN6204</t>
  </si>
  <si>
    <t>UIN6205</t>
  </si>
  <si>
    <t>UIN6206</t>
  </si>
  <si>
    <t>UIN6207</t>
  </si>
  <si>
    <t>UIN6208</t>
  </si>
  <si>
    <t>UIN6209</t>
  </si>
  <si>
    <t>UIN6210</t>
  </si>
  <si>
    <t>UIN6211</t>
  </si>
  <si>
    <t>UIN6212</t>
  </si>
  <si>
    <t>UIN6213</t>
  </si>
  <si>
    <t>UIN6214</t>
  </si>
  <si>
    <t>UIN6215</t>
  </si>
  <si>
    <t>Tafsir ayat dan Hadist Ekonomi</t>
  </si>
  <si>
    <t>Metode Penelitian kuantitatif</t>
  </si>
  <si>
    <t>Metode penelitian kualitatif</t>
  </si>
  <si>
    <t>Fiqh muamalah klasik</t>
  </si>
  <si>
    <t>Fiqh muamalah kontemporer</t>
  </si>
  <si>
    <t>Ekonomi Makro Syariah</t>
  </si>
  <si>
    <t>Ekonomi Mikro Syariah</t>
  </si>
  <si>
    <t>etika bisnis Syariah</t>
  </si>
  <si>
    <t>Studi kelayakan bisnis</t>
  </si>
  <si>
    <t>Filsafat Ekonomi Islam</t>
  </si>
  <si>
    <t>EBI6204</t>
  </si>
  <si>
    <t>EBI6205</t>
  </si>
  <si>
    <t>EBI6210</t>
  </si>
  <si>
    <t>EBI6211</t>
  </si>
  <si>
    <t>EBI6212</t>
  </si>
  <si>
    <t>EBI6213</t>
  </si>
  <si>
    <t>EBI6203</t>
  </si>
  <si>
    <t>EBI6206</t>
  </si>
  <si>
    <t>EBI6207</t>
  </si>
  <si>
    <t>EBI6208</t>
  </si>
  <si>
    <t>EBI6201</t>
  </si>
  <si>
    <t>EBI6202</t>
  </si>
  <si>
    <t>EBI6216</t>
  </si>
  <si>
    <t>EBI6214</t>
  </si>
  <si>
    <t>EBI6215</t>
  </si>
  <si>
    <t>EBI6217</t>
  </si>
  <si>
    <t>EBI6209</t>
  </si>
  <si>
    <t>Pengembanga  Kepribadian (grooming personality)</t>
  </si>
  <si>
    <t>Akuntansi syariah</t>
  </si>
  <si>
    <t>manajemen dan Bisnis Syari'ah</t>
  </si>
  <si>
    <t>Hukum Perbankan Syari'ah</t>
  </si>
  <si>
    <t>kebijakan Fiskal dan Moneter dalam Islam</t>
  </si>
  <si>
    <t>Kontrak Drafting Bank Syari'ah</t>
  </si>
  <si>
    <t>Manajemen Sumberdaya Insani</t>
  </si>
  <si>
    <t>Manajemen Keuangan Syariah</t>
  </si>
  <si>
    <t>Manajemen Pemasarann Syariah</t>
  </si>
  <si>
    <t>Manajemen Dana Bank Syariah</t>
  </si>
  <si>
    <t>Akuntansi Bank Syari'ah</t>
  </si>
  <si>
    <t>Auditing Bank Syariah</t>
  </si>
  <si>
    <t>Analisa Laporan Lembaga keuangan Syari'ah</t>
  </si>
  <si>
    <t>Kaidah Fiqh Ekonomi</t>
  </si>
  <si>
    <t>Praktek Perbankan I</t>
  </si>
  <si>
    <t>Praktek Perbankan II</t>
  </si>
  <si>
    <t>Praktek Akuntansi II</t>
  </si>
  <si>
    <t>Praktek Akuntansi I</t>
  </si>
  <si>
    <t>KKL</t>
  </si>
  <si>
    <t>Ekonomimetrika</t>
  </si>
  <si>
    <t>PKL/Magang</t>
  </si>
  <si>
    <t>keuangan Usaha Mikro Syariah</t>
  </si>
  <si>
    <t>Manajem Pembiayaan bank Syari'ah</t>
  </si>
  <si>
    <t>PBS6201</t>
  </si>
  <si>
    <t>PBS6202</t>
  </si>
  <si>
    <t>PBS6203</t>
  </si>
  <si>
    <t>PBS6204</t>
  </si>
  <si>
    <t>PBS6205</t>
  </si>
  <si>
    <t>PBS6207</t>
  </si>
  <si>
    <t>PBS6208</t>
  </si>
  <si>
    <t>PBS6209</t>
  </si>
  <si>
    <t>PBS6210</t>
  </si>
  <si>
    <t>PBS6211</t>
  </si>
  <si>
    <t>PBS6212</t>
  </si>
  <si>
    <t>PBS6213</t>
  </si>
  <si>
    <t>PBS6214</t>
  </si>
  <si>
    <t>PBS6215</t>
  </si>
  <si>
    <t>PBS6216</t>
  </si>
  <si>
    <t>PBS6217</t>
  </si>
  <si>
    <t>PBS6218</t>
  </si>
  <si>
    <t>PBS6219</t>
  </si>
  <si>
    <t>PBS6220</t>
  </si>
  <si>
    <t>PBS6221</t>
  </si>
  <si>
    <t>PBS6223</t>
  </si>
  <si>
    <t>PBS6224</t>
  </si>
  <si>
    <t>PBS6225</t>
  </si>
  <si>
    <t>PBS6226</t>
  </si>
  <si>
    <t>PBS6227</t>
  </si>
  <si>
    <t>PBS6228</t>
  </si>
  <si>
    <t>PBS6229</t>
  </si>
  <si>
    <t>PBS6406</t>
  </si>
  <si>
    <t>PBS6422</t>
  </si>
  <si>
    <t>PBS6430</t>
  </si>
  <si>
    <t>Manajemen Ziswaf</t>
  </si>
  <si>
    <t>Lembaga keuangan Mikro Syari'ah</t>
  </si>
  <si>
    <t>Asuransi Syariah</t>
  </si>
  <si>
    <t>Pegadaian Syari'ah</t>
  </si>
  <si>
    <t>Komunikasi Pemasaran Syariah</t>
  </si>
  <si>
    <t>Manajemen Strategi</t>
  </si>
  <si>
    <t>Manjemen sektor publik</t>
  </si>
  <si>
    <t>Metode Penyelesaian Sengketa Bank Syariah</t>
  </si>
  <si>
    <t>PBS6232</t>
  </si>
  <si>
    <t>PBS6233</t>
  </si>
  <si>
    <t>PBS6234</t>
  </si>
  <si>
    <t>PBS6235</t>
  </si>
  <si>
    <t>PBS6236</t>
  </si>
  <si>
    <t>PBS6237</t>
  </si>
  <si>
    <t>PBS6238</t>
  </si>
  <si>
    <t>PBS6239</t>
  </si>
  <si>
    <t>PBS6240</t>
  </si>
  <si>
    <t>(Diambil 10 SKS)</t>
  </si>
  <si>
    <t>PERBANKAN SYARI'AH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</si>
</sst>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_);\(#,##0.0\)"/>
  </numFmts>
  <fonts count="2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Bookman Old Style"/>
      <family val="1"/>
    </font>
    <font>
      <b/>
      <sz val="14"/>
      <name val="Bookman Old Style"/>
      <family val="1"/>
    </font>
    <font>
      <sz val="8"/>
      <color indexed="8"/>
      <name val="Bookman Old Style"/>
      <family val="1"/>
    </font>
    <font>
      <b/>
      <sz val="13"/>
      <name val="Arial"/>
      <family val="2"/>
    </font>
    <font>
      <sz val="13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i/>
      <sz val="10"/>
      <name val="Bookman Old Style"/>
      <family val="1"/>
    </font>
    <font>
      <b/>
      <sz val="10"/>
      <name val="Roman 10cpi"/>
      <family val="3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Fill="1"/>
    <xf numFmtId="0" fontId="8" fillId="0" borderId="0" xfId="1" applyFont="1"/>
    <xf numFmtId="0" fontId="8" fillId="0" borderId="0" xfId="1" quotePrefix="1" applyFont="1" applyAlignment="1">
      <alignment horizontal="right"/>
    </xf>
    <xf numFmtId="0" fontId="9" fillId="0" borderId="0" xfId="0" applyFont="1" applyAlignment="1"/>
    <xf numFmtId="0" fontId="10" fillId="0" borderId="0" xfId="1" applyFont="1"/>
    <xf numFmtId="0" fontId="11" fillId="0" borderId="0" xfId="1" applyFont="1"/>
    <xf numFmtId="0" fontId="8" fillId="0" borderId="0" xfId="1" applyFont="1" applyAlignment="1">
      <alignment horizontal="left"/>
    </xf>
    <xf numFmtId="0" fontId="8" fillId="0" borderId="0" xfId="0" applyNumberFormat="1" applyFont="1" applyBorder="1" applyAlignment="1"/>
    <xf numFmtId="1" fontId="8" fillId="0" borderId="0" xfId="0" applyNumberFormat="1" applyFont="1" applyBorder="1" applyAlignment="1"/>
    <xf numFmtId="0" fontId="12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2" fillId="0" borderId="2" xfId="1" applyFont="1" applyBorder="1"/>
    <xf numFmtId="0" fontId="8" fillId="2" borderId="2" xfId="1" applyFont="1" applyFill="1" applyBorder="1" applyAlignment="1">
      <alignment horizontal="center"/>
    </xf>
    <xf numFmtId="0" fontId="12" fillId="0" borderId="3" xfId="1" applyFont="1" applyBorder="1"/>
    <xf numFmtId="0" fontId="12" fillId="0" borderId="4" xfId="1" applyFont="1" applyBorder="1"/>
    <xf numFmtId="0" fontId="12" fillId="0" borderId="5" xfId="1" applyFont="1" applyBorder="1"/>
    <xf numFmtId="0" fontId="12" fillId="0" borderId="6" xfId="1" applyFont="1" applyBorder="1"/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/>
    </xf>
    <xf numFmtId="0" fontId="12" fillId="0" borderId="3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" fillId="0" borderId="0" xfId="1" applyFill="1"/>
    <xf numFmtId="164" fontId="13" fillId="0" borderId="8" xfId="0" applyNumberFormat="1" applyFont="1" applyBorder="1" applyAlignment="1">
      <alignment vertical="center"/>
    </xf>
    <xf numFmtId="0" fontId="12" fillId="0" borderId="4" xfId="1" applyFont="1" applyFill="1" applyBorder="1"/>
    <xf numFmtId="0" fontId="12" fillId="0" borderId="11" xfId="1" applyFont="1" applyBorder="1"/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15" fillId="0" borderId="0" xfId="1" quotePrefix="1" applyFont="1"/>
    <xf numFmtId="0" fontId="12" fillId="0" borderId="0" xfId="1" quotePrefix="1" applyFont="1" applyAlignment="1">
      <alignment horizontal="right"/>
    </xf>
    <xf numFmtId="0" fontId="8" fillId="0" borderId="0" xfId="1" quotePrefix="1" applyFont="1" applyAlignment="1"/>
    <xf numFmtId="0" fontId="8" fillId="0" borderId="0" xfId="1" applyFont="1" applyAlignment="1"/>
    <xf numFmtId="1" fontId="8" fillId="0" borderId="16" xfId="1" applyNumberFormat="1" applyFont="1" applyBorder="1" applyAlignment="1">
      <alignment horizontal="center"/>
    </xf>
    <xf numFmtId="0" fontId="12" fillId="0" borderId="17" xfId="1" applyFont="1" applyFill="1" applyBorder="1"/>
    <xf numFmtId="0" fontId="12" fillId="0" borderId="0" xfId="1" applyFont="1" applyFill="1" applyBorder="1"/>
    <xf numFmtId="164" fontId="14" fillId="0" borderId="18" xfId="0" applyNumberFormat="1" applyFont="1" applyBorder="1" applyAlignment="1">
      <alignment horizontal="center" vertical="center"/>
    </xf>
    <xf numFmtId="0" fontId="12" fillId="3" borderId="3" xfId="1" applyFont="1" applyFill="1" applyBorder="1"/>
    <xf numFmtId="0" fontId="12" fillId="3" borderId="4" xfId="1" applyFont="1" applyFill="1" applyBorder="1"/>
    <xf numFmtId="0" fontId="12" fillId="0" borderId="2" xfId="1" quotePrefix="1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1" fontId="8" fillId="2" borderId="22" xfId="1" applyNumberFormat="1" applyFont="1" applyFill="1" applyBorder="1" applyAlignment="1">
      <alignment horizontal="center" vertical="center"/>
    </xf>
    <xf numFmtId="2" fontId="12" fillId="2" borderId="22" xfId="1" applyNumberFormat="1" applyFont="1" applyFill="1" applyBorder="1" applyAlignment="1">
      <alignment horizontal="center" vertical="center"/>
    </xf>
    <xf numFmtId="164" fontId="8" fillId="2" borderId="26" xfId="1" applyNumberFormat="1" applyFont="1" applyFill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16" fillId="0" borderId="0" xfId="1" applyFont="1"/>
    <xf numFmtId="0" fontId="18" fillId="0" borderId="0" xfId="0" applyFont="1" applyBorder="1" applyAlignment="1">
      <alignment vertical="top" wrapText="1"/>
    </xf>
    <xf numFmtId="0" fontId="1" fillId="0" borderId="0" xfId="1" applyFont="1" applyAlignment="1">
      <alignment vertical="center"/>
    </xf>
    <xf numFmtId="0" fontId="1" fillId="0" borderId="0" xfId="1" applyFont="1"/>
    <xf numFmtId="0" fontId="12" fillId="0" borderId="0" xfId="1" applyFont="1" applyBorder="1"/>
    <xf numFmtId="0" fontId="8" fillId="0" borderId="27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7" fillId="0" borderId="0" xfId="1" applyFont="1" applyAlignment="1">
      <alignment vertical="center"/>
    </xf>
    <xf numFmtId="0" fontId="1" fillId="0" borderId="0" xfId="1" applyAlignment="1">
      <alignment vertical="center"/>
    </xf>
    <xf numFmtId="0" fontId="9" fillId="0" borderId="0" xfId="1" applyFont="1"/>
    <xf numFmtId="0" fontId="12" fillId="0" borderId="3" xfId="1" applyFont="1" applyFill="1" applyBorder="1"/>
    <xf numFmtId="0" fontId="12" fillId="0" borderId="10" xfId="1" applyFont="1" applyBorder="1"/>
    <xf numFmtId="0" fontId="12" fillId="0" borderId="9" xfId="1" applyFont="1" applyBorder="1"/>
    <xf numFmtId="0" fontId="0" fillId="0" borderId="5" xfId="0" applyBorder="1"/>
    <xf numFmtId="0" fontId="12" fillId="0" borderId="12" xfId="1" applyFont="1" applyBorder="1"/>
    <xf numFmtId="0" fontId="12" fillId="0" borderId="2" xfId="1" applyFont="1" applyFill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29" xfId="1" applyFont="1" applyBorder="1"/>
    <xf numFmtId="0" fontId="12" fillId="0" borderId="28" xfId="1" applyFont="1" applyBorder="1"/>
    <xf numFmtId="0" fontId="12" fillId="0" borderId="30" xfId="1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1" fontId="8" fillId="0" borderId="0" xfId="1" quotePrefix="1" applyNumberFormat="1" applyFont="1" applyAlignment="1">
      <alignment horizontal="left"/>
    </xf>
    <xf numFmtId="1" fontId="8" fillId="0" borderId="0" xfId="1" applyNumberFormat="1" applyFont="1" applyAlignment="1">
      <alignment horizontal="left"/>
    </xf>
    <xf numFmtId="165" fontId="8" fillId="0" borderId="0" xfId="3" applyNumberFormat="1" applyFont="1" applyAlignment="1">
      <alignment horizontal="left"/>
    </xf>
    <xf numFmtId="39" fontId="8" fillId="0" borderId="0" xfId="3" applyNumberFormat="1" applyFont="1" applyAlignment="1">
      <alignment horizontal="left"/>
    </xf>
    <xf numFmtId="0" fontId="17" fillId="0" borderId="0" xfId="0" applyFont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47625</xdr:rowOff>
    </xdr:from>
    <xdr:to>
      <xdr:col>1</xdr:col>
      <xdr:colOff>523875</xdr:colOff>
      <xdr:row>4</xdr:row>
      <xdr:rowOff>104775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</xdr:row>
      <xdr:rowOff>47625</xdr:rowOff>
    </xdr:from>
    <xdr:to>
      <xdr:col>1</xdr:col>
      <xdr:colOff>581025</xdr:colOff>
      <xdr:row>4</xdr:row>
      <xdr:rowOff>133350</xdr:rowOff>
    </xdr:to>
    <xdr:pic>
      <xdr:nvPicPr>
        <xdr:cNvPr id="3" name="Picture 1" descr="Description: Description: Description: Description: Description: Description: Description: Description: Description: Description: Description: https://fbcdn-sphotos-f-a.akamaihd.net/hphotos-ak-xpa1/v/t1.0-9/10686635_489252414548903_3827129988838090368_n.jpg?oh=f548d40337b5f73e717d6e9cbe2ebb32&amp;oe=55441A42&amp;__gda__=1426716410_02c093f354bdc649e785b3c3bb831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741"/>
        <a:stretch>
          <a:fillRect/>
        </a:stretch>
      </xdr:blipFill>
      <xdr:spPr bwMode="auto">
        <a:xfrm>
          <a:off x="123825" y="190500"/>
          <a:ext cx="781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5"/>
  <sheetViews>
    <sheetView tabSelected="1" view="pageBreakPreview" topLeftCell="A61" zoomScale="60" zoomScaleNormal="100" workbookViewId="0">
      <selection activeCell="D116" sqref="D116"/>
    </sheetView>
  </sheetViews>
  <sheetFormatPr defaultRowHeight="15"/>
  <cols>
    <col min="1" max="1" width="4.85546875" customWidth="1"/>
    <col min="2" max="2" width="10.5703125" customWidth="1"/>
    <col min="3" max="3" width="30.140625" customWidth="1"/>
    <col min="4" max="4" width="2.5703125" customWidth="1"/>
    <col min="5" max="5" width="7.42578125" customWidth="1"/>
    <col min="6" max="6" width="5.42578125" customWidth="1"/>
    <col min="7" max="7" width="10" customWidth="1"/>
    <col min="8" max="8" width="8.7109375" customWidth="1"/>
    <col min="9" max="9" width="8.28515625" customWidth="1"/>
    <col min="10" max="10" width="11.85546875" customWidth="1"/>
  </cols>
  <sheetData>
    <row r="1" spans="1:20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thickBot="1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7.25" thickTop="1">
      <c r="A6" s="2"/>
      <c r="B6" s="2"/>
      <c r="C6" s="2"/>
      <c r="D6" s="2"/>
      <c r="E6" s="2"/>
      <c r="F6" s="2"/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96" t="s">
        <v>4</v>
      </c>
      <c r="B7" s="96"/>
      <c r="C7" s="96"/>
      <c r="D7" s="96"/>
      <c r="E7" s="96"/>
      <c r="F7" s="96"/>
      <c r="G7" s="96"/>
      <c r="H7" s="96"/>
      <c r="I7" s="96"/>
      <c r="J7" s="96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5" t="s">
        <v>5</v>
      </c>
      <c r="B10" s="5"/>
      <c r="C10" s="6"/>
      <c r="D10" s="5" t="s">
        <v>6</v>
      </c>
      <c r="E10" s="7"/>
      <c r="F10" s="7"/>
      <c r="H10" s="8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>
      <c r="A11" s="5" t="s">
        <v>7</v>
      </c>
      <c r="B11" s="5"/>
      <c r="C11" s="6"/>
      <c r="D11" s="10" t="s">
        <v>6</v>
      </c>
      <c r="E11" s="97"/>
      <c r="F11" s="97"/>
      <c r="G11" s="11"/>
      <c r="H11" s="12"/>
      <c r="I11" s="12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5" t="s">
        <v>8</v>
      </c>
      <c r="B12" s="5"/>
      <c r="C12" s="6"/>
      <c r="D12" s="5" t="s">
        <v>6</v>
      </c>
      <c r="E12" s="7"/>
      <c r="F12" s="7"/>
      <c r="H12" s="8"/>
      <c r="I12" s="8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5" t="s">
        <v>9</v>
      </c>
      <c r="B13" s="5"/>
      <c r="C13" s="6"/>
      <c r="D13" s="5" t="s">
        <v>6</v>
      </c>
      <c r="E13" s="5" t="s">
        <v>190</v>
      </c>
      <c r="H13" s="73" t="s">
        <v>68</v>
      </c>
      <c r="I13" s="8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>
      <c r="A14" s="5" t="s">
        <v>10</v>
      </c>
      <c r="B14" s="1"/>
      <c r="C14" s="1"/>
      <c r="D14" s="5" t="s">
        <v>6</v>
      </c>
      <c r="E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"/>
      <c r="T14" s="13"/>
    </row>
    <row r="15" spans="1:20" ht="15.75">
      <c r="A15" s="5" t="s">
        <v>11</v>
      </c>
      <c r="B15" s="1"/>
      <c r="C15" s="1"/>
      <c r="D15" s="5" t="s">
        <v>6</v>
      </c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"/>
      <c r="T15" s="13"/>
    </row>
    <row r="16" spans="1:20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2">
      <c r="A17" s="14" t="s">
        <v>12</v>
      </c>
      <c r="B17" s="14" t="s">
        <v>13</v>
      </c>
      <c r="C17" s="15" t="s">
        <v>14</v>
      </c>
      <c r="D17" s="16"/>
      <c r="E17" s="16"/>
      <c r="F17" s="17"/>
      <c r="G17" s="14" t="s">
        <v>15</v>
      </c>
      <c r="H17" s="14" t="s">
        <v>16</v>
      </c>
      <c r="I17" s="14" t="s">
        <v>17</v>
      </c>
      <c r="J17" s="14" t="s">
        <v>18</v>
      </c>
      <c r="K17" s="1"/>
      <c r="L17" s="1"/>
    </row>
    <row r="18" spans="1:12" ht="15.75">
      <c r="A18" s="18"/>
      <c r="B18" s="19" t="s">
        <v>19</v>
      </c>
      <c r="C18" s="20"/>
      <c r="D18" s="21"/>
      <c r="E18" s="21"/>
      <c r="F18" s="22"/>
      <c r="G18" s="18"/>
      <c r="H18" s="18"/>
      <c r="I18" s="23"/>
      <c r="J18" s="18"/>
      <c r="K18" s="1"/>
      <c r="L18" s="1"/>
    </row>
    <row r="19" spans="1:12" ht="15.75">
      <c r="A19" s="18">
        <v>1</v>
      </c>
      <c r="B19" s="24" t="s">
        <v>77</v>
      </c>
      <c r="C19" s="20" t="s">
        <v>69</v>
      </c>
      <c r="D19" s="21"/>
      <c r="E19" s="21"/>
      <c r="F19" s="22"/>
      <c r="G19" s="25">
        <v>2</v>
      </c>
      <c r="H19" s="26" t="str">
        <f t="shared" ref="H19:H33" si="0">IF(I19&gt;3.99,"A",IF(I19&gt;3.49,"B+",IF(I19&gt;2.99,"B",IF(I19&gt;2.49,"C+",IF(I19&gt;1.99,"C",IF(I19&gt;1.49,"D+",IF(I19&gt;0.9,"D","E")))))))</f>
        <v>E</v>
      </c>
      <c r="I19" s="27">
        <v>0</v>
      </c>
      <c r="J19" s="28">
        <f t="shared" ref="J19:J33" si="1">+G19*I19</f>
        <v>0</v>
      </c>
      <c r="K19" s="1"/>
      <c r="L19" s="1"/>
    </row>
    <row r="20" spans="1:12" ht="15.75">
      <c r="A20" s="18">
        <v>2</v>
      </c>
      <c r="B20" s="24" t="s">
        <v>78</v>
      </c>
      <c r="C20" s="20" t="s">
        <v>70</v>
      </c>
      <c r="D20" s="21"/>
      <c r="E20" s="21"/>
      <c r="F20" s="22"/>
      <c r="G20" s="25">
        <v>2</v>
      </c>
      <c r="H20" s="26" t="str">
        <f t="shared" si="0"/>
        <v>E</v>
      </c>
      <c r="I20" s="27">
        <v>0</v>
      </c>
      <c r="J20" s="28">
        <f t="shared" si="1"/>
        <v>0</v>
      </c>
      <c r="K20" s="1"/>
      <c r="L20" s="1"/>
    </row>
    <row r="21" spans="1:12" ht="15.75">
      <c r="A21" s="18">
        <v>3</v>
      </c>
      <c r="B21" s="24" t="s">
        <v>79</v>
      </c>
      <c r="C21" s="20" t="s">
        <v>71</v>
      </c>
      <c r="D21" s="21"/>
      <c r="E21" s="21"/>
      <c r="F21" s="22"/>
      <c r="G21" s="25">
        <v>2</v>
      </c>
      <c r="H21" s="26" t="str">
        <f t="shared" si="0"/>
        <v>E</v>
      </c>
      <c r="I21" s="27">
        <v>0</v>
      </c>
      <c r="J21" s="28">
        <f t="shared" si="1"/>
        <v>0</v>
      </c>
      <c r="K21" s="1"/>
      <c r="L21" s="1"/>
    </row>
    <row r="22" spans="1:12" ht="15.75">
      <c r="A22" s="18">
        <v>4</v>
      </c>
      <c r="B22" s="24" t="s">
        <v>80</v>
      </c>
      <c r="C22" s="20" t="s">
        <v>22</v>
      </c>
      <c r="D22" s="21"/>
      <c r="E22" s="21"/>
      <c r="F22" s="22"/>
      <c r="G22" s="25">
        <v>2</v>
      </c>
      <c r="H22" s="26" t="str">
        <f t="shared" si="0"/>
        <v>E</v>
      </c>
      <c r="I22" s="27">
        <v>0</v>
      </c>
      <c r="J22" s="28">
        <f t="shared" si="1"/>
        <v>0</v>
      </c>
      <c r="K22" s="1"/>
      <c r="L22" s="1"/>
    </row>
    <row r="23" spans="1:12" ht="15.75">
      <c r="A23" s="18">
        <v>5</v>
      </c>
      <c r="B23" s="24" t="s">
        <v>81</v>
      </c>
      <c r="C23" s="20" t="s">
        <v>72</v>
      </c>
      <c r="D23" s="21"/>
      <c r="E23" s="21"/>
      <c r="F23" s="22"/>
      <c r="G23" s="25">
        <v>2</v>
      </c>
      <c r="H23" s="26" t="str">
        <f t="shared" si="0"/>
        <v>E</v>
      </c>
      <c r="I23" s="27">
        <v>0</v>
      </c>
      <c r="J23" s="28">
        <f t="shared" si="1"/>
        <v>0</v>
      </c>
      <c r="K23" s="1"/>
      <c r="L23" s="1"/>
    </row>
    <row r="24" spans="1:12" ht="15.75">
      <c r="A24" s="18">
        <v>6</v>
      </c>
      <c r="B24" s="24" t="s">
        <v>82</v>
      </c>
      <c r="C24" s="20" t="s">
        <v>73</v>
      </c>
      <c r="D24" s="21"/>
      <c r="E24" s="21"/>
      <c r="F24" s="22"/>
      <c r="G24" s="25">
        <v>2</v>
      </c>
      <c r="H24" s="26" t="str">
        <f t="shared" si="0"/>
        <v>E</v>
      </c>
      <c r="I24" s="27">
        <v>0</v>
      </c>
      <c r="J24" s="28">
        <f t="shared" si="1"/>
        <v>0</v>
      </c>
      <c r="K24" s="1"/>
      <c r="L24" s="1"/>
    </row>
    <row r="25" spans="1:12" ht="15.75">
      <c r="A25" s="18">
        <v>7</v>
      </c>
      <c r="B25" s="24" t="s">
        <v>83</v>
      </c>
      <c r="C25" s="20" t="s">
        <v>74</v>
      </c>
      <c r="D25" s="21"/>
      <c r="E25" s="21"/>
      <c r="F25" s="22"/>
      <c r="G25" s="25">
        <v>2</v>
      </c>
      <c r="H25" s="26" t="str">
        <f t="shared" si="0"/>
        <v>E</v>
      </c>
      <c r="I25" s="27">
        <v>0</v>
      </c>
      <c r="J25" s="28">
        <f t="shared" si="1"/>
        <v>0</v>
      </c>
      <c r="K25" s="1"/>
      <c r="L25" s="1"/>
    </row>
    <row r="26" spans="1:12" ht="15.75">
      <c r="A26" s="18">
        <v>8</v>
      </c>
      <c r="B26" s="24" t="s">
        <v>84</v>
      </c>
      <c r="C26" s="20" t="s">
        <v>75</v>
      </c>
      <c r="D26" s="21"/>
      <c r="E26" s="21"/>
      <c r="F26" s="22"/>
      <c r="G26" s="25">
        <v>2</v>
      </c>
      <c r="H26" s="26" t="str">
        <f t="shared" si="0"/>
        <v>E</v>
      </c>
      <c r="I26" s="27">
        <v>0</v>
      </c>
      <c r="J26" s="28">
        <f t="shared" si="1"/>
        <v>0</v>
      </c>
      <c r="K26" s="1"/>
      <c r="L26" s="1"/>
    </row>
    <row r="27" spans="1:12" ht="15.75">
      <c r="A27" s="18">
        <v>9</v>
      </c>
      <c r="B27" s="24" t="s">
        <v>85</v>
      </c>
      <c r="C27" s="20" t="s">
        <v>21</v>
      </c>
      <c r="D27" s="21"/>
      <c r="E27" s="21"/>
      <c r="F27" s="22"/>
      <c r="G27" s="25">
        <v>2</v>
      </c>
      <c r="H27" s="26" t="str">
        <f t="shared" si="0"/>
        <v>E</v>
      </c>
      <c r="I27" s="27">
        <v>0</v>
      </c>
      <c r="J27" s="28">
        <f t="shared" si="1"/>
        <v>0</v>
      </c>
      <c r="K27" s="1"/>
      <c r="L27" s="1"/>
    </row>
    <row r="28" spans="1:12" ht="15.75">
      <c r="A28" s="18">
        <v>10</v>
      </c>
      <c r="B28" s="24" t="s">
        <v>86</v>
      </c>
      <c r="C28" s="20" t="s">
        <v>24</v>
      </c>
      <c r="D28" s="21"/>
      <c r="E28" s="21"/>
      <c r="F28" s="22"/>
      <c r="G28" s="25">
        <v>4</v>
      </c>
      <c r="H28" s="26" t="str">
        <f t="shared" si="0"/>
        <v>E</v>
      </c>
      <c r="I28" s="27">
        <v>0</v>
      </c>
      <c r="J28" s="28">
        <f t="shared" si="1"/>
        <v>0</v>
      </c>
      <c r="K28" s="1"/>
      <c r="L28" s="1"/>
    </row>
    <row r="29" spans="1:12" ht="15.75">
      <c r="A29" s="18">
        <v>11</v>
      </c>
      <c r="B29" s="24" t="s">
        <v>87</v>
      </c>
      <c r="C29" s="20" t="s">
        <v>25</v>
      </c>
      <c r="D29" s="21"/>
      <c r="E29" s="21"/>
      <c r="F29" s="22"/>
      <c r="G29" s="25">
        <v>2</v>
      </c>
      <c r="H29" s="26" t="str">
        <f t="shared" si="0"/>
        <v>E</v>
      </c>
      <c r="I29" s="27">
        <v>0</v>
      </c>
      <c r="J29" s="28">
        <f t="shared" si="1"/>
        <v>0</v>
      </c>
      <c r="K29" s="1"/>
      <c r="L29" s="1"/>
    </row>
    <row r="30" spans="1:12" ht="15.75">
      <c r="A30" s="18">
        <v>12</v>
      </c>
      <c r="B30" s="24" t="s">
        <v>88</v>
      </c>
      <c r="C30" s="29" t="s">
        <v>26</v>
      </c>
      <c r="D30" s="30"/>
      <c r="E30" s="30"/>
      <c r="F30" s="22"/>
      <c r="G30" s="25">
        <v>2</v>
      </c>
      <c r="H30" s="26" t="str">
        <f t="shared" si="0"/>
        <v>E</v>
      </c>
      <c r="I30" s="27">
        <v>0</v>
      </c>
      <c r="J30" s="28">
        <f t="shared" si="1"/>
        <v>0</v>
      </c>
      <c r="K30" s="1"/>
      <c r="L30" s="1"/>
    </row>
    <row r="31" spans="1:12" ht="15.75">
      <c r="A31" s="18">
        <v>13</v>
      </c>
      <c r="B31" s="24" t="s">
        <v>89</v>
      </c>
      <c r="C31" s="20" t="s">
        <v>27</v>
      </c>
      <c r="D31" s="21"/>
      <c r="E31" s="21"/>
      <c r="F31" s="22"/>
      <c r="G31" s="25">
        <v>2</v>
      </c>
      <c r="H31" s="26" t="str">
        <f t="shared" si="0"/>
        <v>E</v>
      </c>
      <c r="I31" s="27">
        <v>0</v>
      </c>
      <c r="J31" s="28">
        <f t="shared" si="1"/>
        <v>0</v>
      </c>
      <c r="K31" s="1"/>
      <c r="L31" s="31"/>
    </row>
    <row r="32" spans="1:12" ht="15.75">
      <c r="A32" s="18">
        <v>14</v>
      </c>
      <c r="B32" s="24" t="s">
        <v>90</v>
      </c>
      <c r="C32" s="20" t="s">
        <v>23</v>
      </c>
      <c r="D32" s="21"/>
      <c r="E32" s="21"/>
      <c r="F32" s="22"/>
      <c r="G32" s="25">
        <v>2</v>
      </c>
      <c r="H32" s="26" t="str">
        <f t="shared" si="0"/>
        <v>E</v>
      </c>
      <c r="I32" s="27">
        <v>0</v>
      </c>
      <c r="J32" s="28">
        <f t="shared" si="1"/>
        <v>0</v>
      </c>
    </row>
    <row r="33" spans="1:10" ht="15.75">
      <c r="A33" s="18">
        <v>15</v>
      </c>
      <c r="B33" s="24" t="s">
        <v>91</v>
      </c>
      <c r="C33" s="20" t="s">
        <v>76</v>
      </c>
      <c r="D33" s="21"/>
      <c r="E33" s="21"/>
      <c r="F33" s="22"/>
      <c r="G33" s="25">
        <v>2</v>
      </c>
      <c r="H33" s="26" t="str">
        <f t="shared" si="0"/>
        <v>E</v>
      </c>
      <c r="I33" s="27">
        <v>0</v>
      </c>
      <c r="J33" s="28">
        <f t="shared" si="1"/>
        <v>0</v>
      </c>
    </row>
    <row r="34" spans="1:10" ht="15.75">
      <c r="A34" s="18"/>
      <c r="B34" s="19" t="s">
        <v>28</v>
      </c>
      <c r="C34" s="20"/>
      <c r="D34" s="21"/>
      <c r="E34" s="21"/>
      <c r="F34" s="22"/>
      <c r="G34" s="25"/>
      <c r="H34" s="26"/>
      <c r="I34" s="32"/>
      <c r="J34" s="28"/>
    </row>
    <row r="35" spans="1:10" ht="15.75">
      <c r="A35" s="18">
        <v>1</v>
      </c>
      <c r="B35" s="18" t="s">
        <v>112</v>
      </c>
      <c r="C35" s="20" t="s">
        <v>97</v>
      </c>
      <c r="D35" s="21"/>
      <c r="E35" s="21"/>
      <c r="F35" s="22"/>
      <c r="G35" s="25">
        <v>2</v>
      </c>
      <c r="H35" s="26" t="str">
        <f t="shared" ref="H35:H51" si="2">IF(I35&gt;3.99,"A",IF(I35&gt;3.49,"B+",IF(I35&gt;2.99,"B",IF(I35&gt;2.49,"C+",IF(I35&gt;1.99,"C",IF(I35&gt;1.49,"D+",IF(I35&gt;0.9,"D","E")))))))</f>
        <v>E</v>
      </c>
      <c r="I35" s="27">
        <v>0</v>
      </c>
      <c r="J35" s="28">
        <f t="shared" ref="J35:J51" si="3">+G35*I35</f>
        <v>0</v>
      </c>
    </row>
    <row r="36" spans="1:10" ht="15.75">
      <c r="A36" s="18">
        <v>2</v>
      </c>
      <c r="B36" s="18" t="s">
        <v>113</v>
      </c>
      <c r="C36" s="20" t="s">
        <v>98</v>
      </c>
      <c r="D36" s="21"/>
      <c r="E36" s="21"/>
      <c r="F36" s="22"/>
      <c r="G36" s="25">
        <v>2</v>
      </c>
      <c r="H36" s="26" t="str">
        <f t="shared" si="2"/>
        <v>E</v>
      </c>
      <c r="I36" s="27">
        <v>0</v>
      </c>
      <c r="J36" s="28">
        <f t="shared" si="3"/>
        <v>0</v>
      </c>
    </row>
    <row r="37" spans="1:10" ht="15.75">
      <c r="A37" s="18">
        <v>3</v>
      </c>
      <c r="B37" s="18" t="s">
        <v>108</v>
      </c>
      <c r="C37" s="20" t="s">
        <v>29</v>
      </c>
      <c r="D37" s="21"/>
      <c r="E37" s="21"/>
      <c r="F37" s="77"/>
      <c r="G37" s="79">
        <v>4</v>
      </c>
      <c r="H37" s="26" t="str">
        <f t="shared" si="2"/>
        <v>E</v>
      </c>
      <c r="I37" s="27">
        <v>0</v>
      </c>
      <c r="J37" s="28">
        <f t="shared" si="3"/>
        <v>0</v>
      </c>
    </row>
    <row r="38" spans="1:10" ht="15.75">
      <c r="A38" s="18">
        <v>4</v>
      </c>
      <c r="B38" s="18" t="s">
        <v>102</v>
      </c>
      <c r="C38" s="20" t="s">
        <v>92</v>
      </c>
      <c r="D38" s="21"/>
      <c r="E38" s="21"/>
      <c r="F38" s="22"/>
      <c r="G38" s="25">
        <v>2</v>
      </c>
      <c r="H38" s="26" t="str">
        <f t="shared" si="2"/>
        <v>E</v>
      </c>
      <c r="I38" s="27">
        <v>0</v>
      </c>
      <c r="J38" s="28">
        <f t="shared" si="3"/>
        <v>0</v>
      </c>
    </row>
    <row r="39" spans="1:10" ht="15.75">
      <c r="A39" s="18">
        <v>5</v>
      </c>
      <c r="B39" s="18" t="s">
        <v>103</v>
      </c>
      <c r="C39" s="20" t="s">
        <v>20</v>
      </c>
      <c r="D39" s="21"/>
      <c r="E39" s="21"/>
      <c r="F39" s="22"/>
      <c r="G39" s="25">
        <v>2</v>
      </c>
      <c r="H39" s="26" t="str">
        <f t="shared" si="2"/>
        <v>E</v>
      </c>
      <c r="I39" s="27">
        <v>0</v>
      </c>
      <c r="J39" s="28">
        <f t="shared" si="3"/>
        <v>0</v>
      </c>
    </row>
    <row r="40" spans="1:10" ht="15.75">
      <c r="A40" s="18">
        <v>6</v>
      </c>
      <c r="B40" s="18" t="s">
        <v>109</v>
      </c>
      <c r="C40" s="76" t="s">
        <v>95</v>
      </c>
      <c r="D40" s="21"/>
      <c r="E40" s="21"/>
      <c r="F40" s="77"/>
      <c r="G40" s="79">
        <v>2</v>
      </c>
      <c r="H40" s="26" t="str">
        <f t="shared" si="2"/>
        <v>E</v>
      </c>
      <c r="I40" s="27">
        <v>0</v>
      </c>
      <c r="J40" s="28">
        <f t="shared" si="3"/>
        <v>0</v>
      </c>
    </row>
    <row r="41" spans="1:10" ht="15.75">
      <c r="A41" s="18">
        <v>7</v>
      </c>
      <c r="B41" s="18" t="s">
        <v>110</v>
      </c>
      <c r="C41" s="75" t="s">
        <v>96</v>
      </c>
      <c r="D41" s="21"/>
      <c r="E41" s="21"/>
      <c r="F41" s="22"/>
      <c r="G41" s="25">
        <v>4</v>
      </c>
      <c r="H41" s="26" t="str">
        <f t="shared" si="2"/>
        <v>E</v>
      </c>
      <c r="I41" s="27">
        <v>0</v>
      </c>
      <c r="J41" s="28">
        <f t="shared" si="3"/>
        <v>0</v>
      </c>
    </row>
    <row r="42" spans="1:10" ht="15.75">
      <c r="A42" s="18">
        <v>8</v>
      </c>
      <c r="B42" s="18" t="s">
        <v>111</v>
      </c>
      <c r="C42" s="34" t="s">
        <v>30</v>
      </c>
      <c r="D42" s="21"/>
      <c r="E42" s="21"/>
      <c r="F42" s="78"/>
      <c r="G42" s="80">
        <v>2</v>
      </c>
      <c r="H42" s="26" t="str">
        <f t="shared" si="2"/>
        <v>E</v>
      </c>
      <c r="I42" s="27">
        <v>0</v>
      </c>
      <c r="J42" s="28">
        <f t="shared" si="3"/>
        <v>0</v>
      </c>
    </row>
    <row r="43" spans="1:10" ht="15.75">
      <c r="A43" s="18">
        <v>9</v>
      </c>
      <c r="B43" s="18" t="s">
        <v>118</v>
      </c>
      <c r="C43" s="34" t="s">
        <v>31</v>
      </c>
      <c r="D43" s="21"/>
      <c r="E43" s="21"/>
      <c r="F43" s="66"/>
      <c r="G43" s="81">
        <v>2</v>
      </c>
      <c r="H43" s="26" t="str">
        <f t="shared" si="2"/>
        <v>E</v>
      </c>
      <c r="I43" s="27">
        <v>0</v>
      </c>
      <c r="J43" s="28">
        <f t="shared" si="3"/>
        <v>0</v>
      </c>
    </row>
    <row r="44" spans="1:10" ht="15.75">
      <c r="A44" s="18">
        <v>10</v>
      </c>
      <c r="B44" s="18" t="s">
        <v>104</v>
      </c>
      <c r="C44" s="20" t="s">
        <v>35</v>
      </c>
      <c r="D44" s="21"/>
      <c r="E44" s="21"/>
      <c r="F44" s="22"/>
      <c r="G44" s="25">
        <v>2</v>
      </c>
      <c r="H44" s="26" t="str">
        <f t="shared" si="2"/>
        <v>E</v>
      </c>
      <c r="I44" s="27">
        <v>0</v>
      </c>
      <c r="J44" s="28">
        <f t="shared" si="3"/>
        <v>0</v>
      </c>
    </row>
    <row r="45" spans="1:10" ht="15.75">
      <c r="A45" s="18">
        <v>11</v>
      </c>
      <c r="B45" s="18" t="s">
        <v>105</v>
      </c>
      <c r="C45" s="20" t="s">
        <v>36</v>
      </c>
      <c r="D45" s="21"/>
      <c r="E45" s="21"/>
      <c r="F45" s="22"/>
      <c r="G45" s="25">
        <v>2</v>
      </c>
      <c r="H45" s="26" t="str">
        <f t="shared" si="2"/>
        <v>E</v>
      </c>
      <c r="I45" s="27">
        <v>0</v>
      </c>
      <c r="J45" s="28">
        <f t="shared" si="3"/>
        <v>0</v>
      </c>
    </row>
    <row r="46" spans="1:10" ht="15.75">
      <c r="A46" s="18">
        <v>12</v>
      </c>
      <c r="B46" s="18" t="s">
        <v>106</v>
      </c>
      <c r="C46" s="74" t="s">
        <v>93</v>
      </c>
      <c r="D46" s="33"/>
      <c r="E46" s="33"/>
      <c r="F46" s="22"/>
      <c r="G46" s="25">
        <v>2</v>
      </c>
      <c r="H46" s="26" t="str">
        <f t="shared" si="2"/>
        <v>E</v>
      </c>
      <c r="I46" s="27">
        <v>0</v>
      </c>
      <c r="J46" s="28">
        <f t="shared" si="3"/>
        <v>0</v>
      </c>
    </row>
    <row r="47" spans="1:10" ht="15.75">
      <c r="A47" s="18">
        <v>13</v>
      </c>
      <c r="B47" s="18" t="s">
        <v>107</v>
      </c>
      <c r="C47" s="74" t="s">
        <v>94</v>
      </c>
      <c r="D47" s="33"/>
      <c r="E47" s="33"/>
      <c r="F47" s="22"/>
      <c r="G47" s="25">
        <v>2</v>
      </c>
      <c r="H47" s="26" t="str">
        <f t="shared" si="2"/>
        <v>E</v>
      </c>
      <c r="I47" s="27">
        <v>0</v>
      </c>
      <c r="J47" s="28">
        <f t="shared" si="3"/>
        <v>0</v>
      </c>
    </row>
    <row r="48" spans="1:10" ht="15.75">
      <c r="A48" s="18">
        <v>14</v>
      </c>
      <c r="B48" s="18" t="s">
        <v>115</v>
      </c>
      <c r="C48" s="20" t="s">
        <v>39</v>
      </c>
      <c r="D48" s="21"/>
      <c r="E48" s="21"/>
      <c r="F48" s="22"/>
      <c r="G48" s="25">
        <v>2</v>
      </c>
      <c r="H48" s="26" t="str">
        <f t="shared" si="2"/>
        <v>E</v>
      </c>
      <c r="I48" s="27">
        <v>0</v>
      </c>
      <c r="J48" s="28">
        <f t="shared" si="3"/>
        <v>0</v>
      </c>
    </row>
    <row r="49" spans="1:11" ht="15.75">
      <c r="A49" s="18">
        <v>15</v>
      </c>
      <c r="B49" s="18" t="s">
        <v>116</v>
      </c>
      <c r="C49" s="20" t="s">
        <v>100</v>
      </c>
      <c r="D49" s="21"/>
      <c r="E49" s="21"/>
      <c r="F49" s="22"/>
      <c r="G49" s="25">
        <v>2</v>
      </c>
      <c r="H49" s="26" t="str">
        <f t="shared" si="2"/>
        <v>E</v>
      </c>
      <c r="I49" s="27">
        <v>0</v>
      </c>
      <c r="J49" s="28">
        <f t="shared" si="3"/>
        <v>0</v>
      </c>
    </row>
    <row r="50" spans="1:11" ht="15.75">
      <c r="A50" s="18">
        <v>16</v>
      </c>
      <c r="B50" s="18" t="s">
        <v>114</v>
      </c>
      <c r="C50" s="20" t="s">
        <v>99</v>
      </c>
      <c r="D50" s="21"/>
      <c r="E50" s="21"/>
      <c r="F50" s="22"/>
      <c r="G50" s="25">
        <v>2</v>
      </c>
      <c r="H50" s="26" t="str">
        <f t="shared" si="2"/>
        <v>E</v>
      </c>
      <c r="I50" s="27">
        <v>0</v>
      </c>
      <c r="J50" s="28">
        <f t="shared" si="3"/>
        <v>0</v>
      </c>
    </row>
    <row r="51" spans="1:11" ht="15.75">
      <c r="A51" s="18">
        <v>17</v>
      </c>
      <c r="B51" s="18" t="s">
        <v>117</v>
      </c>
      <c r="C51" s="20" t="s">
        <v>40</v>
      </c>
      <c r="D51" s="21"/>
      <c r="E51" s="21"/>
      <c r="F51" s="22"/>
      <c r="G51" s="25">
        <v>2</v>
      </c>
      <c r="H51" s="26" t="str">
        <f t="shared" si="2"/>
        <v>E</v>
      </c>
      <c r="I51" s="27">
        <v>0</v>
      </c>
      <c r="J51" s="28">
        <f t="shared" si="3"/>
        <v>0</v>
      </c>
    </row>
    <row r="52" spans="1:11">
      <c r="I52" s="35"/>
    </row>
    <row r="53" spans="1:11">
      <c r="I53" s="36"/>
    </row>
    <row r="54" spans="1:11">
      <c r="I54" s="36"/>
    </row>
    <row r="55" spans="1:11" ht="15.75">
      <c r="I55" s="37"/>
    </row>
    <row r="56" spans="1:11" ht="15.75">
      <c r="A56" s="13"/>
      <c r="B56" s="13"/>
      <c r="C56" s="13"/>
      <c r="D56" s="13"/>
      <c r="E56" s="13"/>
      <c r="F56" s="13"/>
      <c r="G56" s="13"/>
      <c r="H56" s="13"/>
      <c r="I56" s="38"/>
      <c r="J56" s="38" t="s">
        <v>32</v>
      </c>
    </row>
    <row r="57" spans="1:11" ht="15.75">
      <c r="A57" s="5" t="s">
        <v>33</v>
      </c>
      <c r="B57" s="5"/>
      <c r="C57" s="39"/>
      <c r="D57" s="5" t="s">
        <v>6</v>
      </c>
      <c r="E57" s="40">
        <f>E10</f>
        <v>0</v>
      </c>
      <c r="F57" s="40"/>
      <c r="G57" s="41"/>
      <c r="H57" s="41"/>
      <c r="I57" s="13"/>
      <c r="J57" s="13"/>
    </row>
    <row r="58" spans="1:11" ht="15.75">
      <c r="A58" s="5" t="s">
        <v>34</v>
      </c>
      <c r="B58" s="5"/>
      <c r="C58" s="39"/>
      <c r="D58" s="5" t="s">
        <v>6</v>
      </c>
      <c r="E58" s="88">
        <f>E11</f>
        <v>0</v>
      </c>
      <c r="F58" s="88"/>
      <c r="G58" s="12"/>
      <c r="H58" s="12"/>
      <c r="I58" s="12"/>
      <c r="J58" s="13"/>
      <c r="K58" s="1"/>
    </row>
    <row r="59" spans="1:11" ht="15.75">
      <c r="A59" s="13"/>
      <c r="B59" s="5"/>
      <c r="C59" s="39"/>
      <c r="D59" s="39"/>
      <c r="E59" s="39"/>
      <c r="F59" s="5"/>
      <c r="G59" s="42"/>
      <c r="H59" s="42"/>
      <c r="I59" s="13"/>
      <c r="J59" s="13"/>
      <c r="K59" s="1"/>
    </row>
    <row r="60" spans="1:11">
      <c r="A60" s="14" t="s">
        <v>12</v>
      </c>
      <c r="B60" s="14" t="s">
        <v>13</v>
      </c>
      <c r="C60" s="15" t="s">
        <v>14</v>
      </c>
      <c r="D60" s="16"/>
      <c r="E60" s="16"/>
      <c r="F60" s="17"/>
      <c r="G60" s="14" t="s">
        <v>15</v>
      </c>
      <c r="H60" s="14" t="s">
        <v>16</v>
      </c>
      <c r="I60" s="14" t="s">
        <v>17</v>
      </c>
      <c r="J60" s="14" t="s">
        <v>18</v>
      </c>
      <c r="K60" s="1"/>
    </row>
    <row r="61" spans="1:11" ht="15.75">
      <c r="A61" s="18">
        <v>18</v>
      </c>
      <c r="B61" s="18" t="s">
        <v>142</v>
      </c>
      <c r="C61" s="20" t="s">
        <v>119</v>
      </c>
      <c r="D61" s="21"/>
      <c r="E61" s="21"/>
      <c r="F61" s="22"/>
      <c r="G61" s="25">
        <v>4</v>
      </c>
      <c r="H61" s="26" t="str">
        <f>IF(I61&gt;3.99,"A",IF(I61&gt;3.49,"B+",IF(I61&gt;2.99,"B",IF(I61&gt;2.49,"C+",IF(I61&gt;1.99,"C",IF(I61&gt;1.49,"D+",IF(I61&gt;0.9,"D","E")))))))</f>
        <v>E</v>
      </c>
      <c r="I61" s="27">
        <v>0</v>
      </c>
      <c r="J61" s="28">
        <f>+G61*I61</f>
        <v>0</v>
      </c>
      <c r="K61" s="1"/>
    </row>
    <row r="62" spans="1:11" ht="15.75">
      <c r="A62" s="18">
        <v>19</v>
      </c>
      <c r="B62" s="18" t="s">
        <v>143</v>
      </c>
      <c r="C62" s="43" t="s">
        <v>120</v>
      </c>
      <c r="D62" s="44"/>
      <c r="E62" s="44"/>
      <c r="F62" s="22"/>
      <c r="G62" s="25">
        <v>2</v>
      </c>
      <c r="H62" s="26" t="str">
        <f>IF(I62&gt;3.99,"A",IF(I62&gt;3.49,"B+",IF(I62&gt;2.99,"B",IF(I62&gt;2.49,"C+",IF(I62&gt;1.99,"C",IF(I62&gt;1.49,"D+",IF(I62&gt;0.9,"D","E")))))))</f>
        <v>E</v>
      </c>
      <c r="I62" s="45">
        <v>0</v>
      </c>
      <c r="J62" s="28">
        <f>+G62*I62</f>
        <v>0</v>
      </c>
    </row>
    <row r="63" spans="1:11" ht="15.75">
      <c r="A63" s="18">
        <v>20</v>
      </c>
      <c r="B63" s="18" t="s">
        <v>144</v>
      </c>
      <c r="C63" s="20" t="s">
        <v>121</v>
      </c>
      <c r="D63" s="21"/>
      <c r="E63" s="21"/>
      <c r="F63" s="22"/>
      <c r="G63" s="25">
        <v>2</v>
      </c>
      <c r="H63" s="26" t="str">
        <f>IF(I63&gt;3.99,"A",IF(I63&gt;3.49,"B+",IF(I63&gt;2.99,"B",IF(I63&gt;2.49,"C+",IF(I63&gt;1.99,"C",IF(I63&gt;1.49,"D+",IF(I63&gt;0.9,"D","E")))))))</f>
        <v>E</v>
      </c>
      <c r="I63" s="45">
        <v>0</v>
      </c>
      <c r="J63" s="28">
        <f>+G63*I63</f>
        <v>0</v>
      </c>
    </row>
    <row r="64" spans="1:11" ht="15.75">
      <c r="A64" s="18">
        <v>21</v>
      </c>
      <c r="B64" s="18" t="s">
        <v>145</v>
      </c>
      <c r="C64" s="20" t="s">
        <v>122</v>
      </c>
      <c r="D64" s="21"/>
      <c r="E64" s="21"/>
      <c r="F64" s="22"/>
      <c r="G64" s="25">
        <v>2</v>
      </c>
      <c r="H64" s="26" t="str">
        <f>IF(I64&gt;3.99,"A",IF(I64&gt;3.49,"B+",IF(I64&gt;2.99,"B",IF(I64&gt;2.49,"C+",IF(I64&gt;1.99,"C",IF(I64&gt;1.49,"D+",IF(I64&gt;0.9,"D","E")))))))</f>
        <v>E</v>
      </c>
      <c r="I64" s="45">
        <v>0</v>
      </c>
      <c r="J64" s="28">
        <f>+G64*I64</f>
        <v>0</v>
      </c>
    </row>
    <row r="65" spans="1:11" ht="15.75">
      <c r="A65" s="18">
        <v>22</v>
      </c>
      <c r="B65" s="18" t="s">
        <v>146</v>
      </c>
      <c r="C65" s="20" t="s">
        <v>123</v>
      </c>
      <c r="D65" s="21"/>
      <c r="E65" s="21"/>
      <c r="F65" s="22"/>
      <c r="G65" s="25">
        <v>2</v>
      </c>
      <c r="H65" s="26" t="str">
        <f t="shared" ref="H65:H66" si="4">IF(I65&gt;3.99,"A",IF(I65&gt;3.49,"B+",IF(I65&gt;2.99,"B",IF(I65&gt;2.49,"C+",IF(I65&gt;1.99,"C",IF(I65&gt;1.49,"D+",IF(I65&gt;0.9,"D","E")))))))</f>
        <v>E</v>
      </c>
      <c r="I65" s="45">
        <v>0</v>
      </c>
      <c r="J65" s="28">
        <f t="shared" ref="J65:J90" si="5">+G65*I65</f>
        <v>0</v>
      </c>
    </row>
    <row r="66" spans="1:11" ht="15.75">
      <c r="A66" s="18">
        <v>23</v>
      </c>
      <c r="B66" s="18" t="s">
        <v>147</v>
      </c>
      <c r="C66" s="20" t="s">
        <v>60</v>
      </c>
      <c r="D66" s="21"/>
      <c r="E66" s="21"/>
      <c r="F66" s="22"/>
      <c r="G66" s="25">
        <v>2</v>
      </c>
      <c r="H66" s="26" t="str">
        <f t="shared" si="4"/>
        <v>E</v>
      </c>
      <c r="I66" s="45">
        <v>0</v>
      </c>
      <c r="J66" s="28">
        <f t="shared" si="5"/>
        <v>0</v>
      </c>
    </row>
    <row r="67" spans="1:11" ht="15.75">
      <c r="A67" s="18">
        <v>24</v>
      </c>
      <c r="B67" s="18" t="s">
        <v>148</v>
      </c>
      <c r="C67" s="46" t="s">
        <v>101</v>
      </c>
      <c r="D67" s="47"/>
      <c r="E67" s="47"/>
      <c r="F67" s="22"/>
      <c r="G67" s="25">
        <v>2</v>
      </c>
      <c r="H67" s="26" t="str">
        <f>IF(I67&gt;3.99,"A",IF(I67&gt;3.49,"B+",IF(I67&gt;2.99,"B",IF(I67&gt;2.49,"C+",IF(I67&gt;1.99,"C",IF(I67&gt;1.49,"D+",IF(I67&gt;0.9,"D","E")))))))</f>
        <v>E</v>
      </c>
      <c r="I67" s="45">
        <v>0</v>
      </c>
      <c r="J67" s="28">
        <f t="shared" si="5"/>
        <v>0</v>
      </c>
    </row>
    <row r="68" spans="1:11" ht="15.75">
      <c r="A68" s="18">
        <v>25</v>
      </c>
      <c r="B68" s="18" t="s">
        <v>149</v>
      </c>
      <c r="C68" s="20" t="s">
        <v>124</v>
      </c>
      <c r="D68" s="21"/>
      <c r="E68" s="21"/>
      <c r="F68" s="22"/>
      <c r="G68" s="25">
        <v>2</v>
      </c>
      <c r="H68" s="26" t="str">
        <f>IF(I68&gt;3.99,"A",IF(I68&gt;3.49,"B+",IF(I68&gt;2.99,"B",IF(I68&gt;2.49,"C+",IF(I68&gt;1.99,"C",IF(I68&gt;1.49,"D+",IF(I68&gt;0.9,"D","E")))))))</f>
        <v>E</v>
      </c>
      <c r="I68" s="45">
        <v>0</v>
      </c>
      <c r="J68" s="28">
        <f t="shared" si="5"/>
        <v>0</v>
      </c>
      <c r="K68" s="1"/>
    </row>
    <row r="69" spans="1:11" ht="15.75">
      <c r="A69" s="18">
        <v>26</v>
      </c>
      <c r="B69" s="18" t="s">
        <v>150</v>
      </c>
      <c r="C69" s="20" t="s">
        <v>140</v>
      </c>
      <c r="D69" s="21"/>
      <c r="E69" s="21"/>
      <c r="F69" s="22"/>
      <c r="G69" s="25">
        <v>4</v>
      </c>
      <c r="H69" s="26" t="str">
        <f t="shared" ref="H69:H100" si="6">IF(I69&gt;3.99,"A",IF(I69&gt;3.49,"B+",IF(I69&gt;2.99,"B",IF(I69&gt;2.49,"C+",IF(I69&gt;1.99,"C",IF(I69&gt;1.49,"D+",IF(I69&gt;0.9,"D","E")))))))</f>
        <v>E</v>
      </c>
      <c r="I69" s="45">
        <v>0</v>
      </c>
      <c r="J69" s="28">
        <f t="shared" si="5"/>
        <v>0</v>
      </c>
      <c r="K69" s="1"/>
    </row>
    <row r="70" spans="1:11" ht="15.75">
      <c r="A70" s="18">
        <v>27</v>
      </c>
      <c r="B70" s="18" t="s">
        <v>151</v>
      </c>
      <c r="C70" s="20" t="s">
        <v>125</v>
      </c>
      <c r="D70" s="21"/>
      <c r="E70" s="21"/>
      <c r="F70" s="22"/>
      <c r="G70" s="25">
        <v>2</v>
      </c>
      <c r="H70" s="26" t="str">
        <f t="shared" si="6"/>
        <v>E</v>
      </c>
      <c r="I70" s="45">
        <v>0</v>
      </c>
      <c r="J70" s="28">
        <f t="shared" si="5"/>
        <v>0</v>
      </c>
      <c r="K70" s="1"/>
    </row>
    <row r="71" spans="1:11" ht="15.75">
      <c r="A71" s="18">
        <v>28</v>
      </c>
      <c r="B71" s="18" t="s">
        <v>152</v>
      </c>
      <c r="C71" s="20" t="s">
        <v>126</v>
      </c>
      <c r="D71" s="21"/>
      <c r="E71" s="21"/>
      <c r="F71" s="22"/>
      <c r="G71" s="25">
        <v>2</v>
      </c>
      <c r="H71" s="26" t="str">
        <f t="shared" si="6"/>
        <v>E</v>
      </c>
      <c r="I71" s="45">
        <v>0</v>
      </c>
      <c r="J71" s="28">
        <f t="shared" si="5"/>
        <v>0</v>
      </c>
      <c r="K71" s="31"/>
    </row>
    <row r="72" spans="1:11" ht="15.75">
      <c r="A72" s="18">
        <v>29</v>
      </c>
      <c r="B72" s="18" t="s">
        <v>153</v>
      </c>
      <c r="C72" s="20" t="s">
        <v>127</v>
      </c>
      <c r="D72" s="21"/>
      <c r="E72" s="21"/>
      <c r="F72" s="22"/>
      <c r="G72" s="25">
        <v>2</v>
      </c>
      <c r="H72" s="26" t="str">
        <f t="shared" si="6"/>
        <v>E</v>
      </c>
      <c r="I72" s="45">
        <v>0</v>
      </c>
      <c r="J72" s="28">
        <f t="shared" si="5"/>
        <v>0</v>
      </c>
      <c r="K72" s="1"/>
    </row>
    <row r="73" spans="1:11" ht="15.75">
      <c r="A73" s="18">
        <v>30</v>
      </c>
      <c r="B73" s="18" t="s">
        <v>154</v>
      </c>
      <c r="C73" s="20" t="s">
        <v>128</v>
      </c>
      <c r="D73" s="21"/>
      <c r="E73" s="21"/>
      <c r="F73" s="22"/>
      <c r="G73" s="25">
        <v>2</v>
      </c>
      <c r="H73" s="26" t="str">
        <f t="shared" si="6"/>
        <v>E</v>
      </c>
      <c r="I73" s="45">
        <v>0</v>
      </c>
      <c r="J73" s="28">
        <f t="shared" si="5"/>
        <v>0</v>
      </c>
      <c r="K73" s="1"/>
    </row>
    <row r="74" spans="1:11" ht="15.75">
      <c r="A74" s="18">
        <v>31</v>
      </c>
      <c r="B74" s="18" t="s">
        <v>155</v>
      </c>
      <c r="C74" s="20" t="s">
        <v>141</v>
      </c>
      <c r="D74" s="21"/>
      <c r="E74" s="21"/>
      <c r="F74" s="22"/>
      <c r="G74" s="25"/>
      <c r="H74" s="26"/>
      <c r="I74" s="45"/>
      <c r="J74" s="28"/>
      <c r="K74" s="1"/>
    </row>
    <row r="75" spans="1:11" ht="15.75">
      <c r="A75" s="18">
        <v>32</v>
      </c>
      <c r="B75" s="18" t="s">
        <v>156</v>
      </c>
      <c r="C75" s="20" t="s">
        <v>61</v>
      </c>
      <c r="D75" s="21"/>
      <c r="E75" s="21"/>
      <c r="F75" s="22"/>
      <c r="G75" s="25">
        <v>2</v>
      </c>
      <c r="H75" s="26" t="str">
        <f t="shared" si="6"/>
        <v>E</v>
      </c>
      <c r="I75" s="45">
        <v>0</v>
      </c>
      <c r="J75" s="28">
        <f t="shared" si="5"/>
        <v>0</v>
      </c>
      <c r="K75" s="1"/>
    </row>
    <row r="76" spans="1:11" ht="15.75">
      <c r="A76" s="18">
        <v>33</v>
      </c>
      <c r="B76" s="18" t="s">
        <v>157</v>
      </c>
      <c r="C76" s="20" t="s">
        <v>62</v>
      </c>
      <c r="D76" s="21"/>
      <c r="E76" s="21"/>
      <c r="F76" s="22"/>
      <c r="G76" s="25">
        <v>2</v>
      </c>
      <c r="H76" s="26" t="str">
        <f t="shared" si="6"/>
        <v>E</v>
      </c>
      <c r="I76" s="45">
        <v>0</v>
      </c>
      <c r="J76" s="28">
        <f t="shared" si="5"/>
        <v>0</v>
      </c>
      <c r="K76" s="1"/>
    </row>
    <row r="77" spans="1:11" ht="15.75">
      <c r="A77" s="18">
        <v>34</v>
      </c>
      <c r="B77" s="18" t="s">
        <v>158</v>
      </c>
      <c r="C77" s="20" t="s">
        <v>129</v>
      </c>
      <c r="D77" s="21"/>
      <c r="E77" s="21"/>
      <c r="F77" s="22"/>
      <c r="G77" s="25">
        <v>2</v>
      </c>
      <c r="H77" s="26" t="str">
        <f t="shared" si="6"/>
        <v>E</v>
      </c>
      <c r="I77" s="45">
        <v>0</v>
      </c>
      <c r="J77" s="28">
        <f t="shared" si="5"/>
        <v>0</v>
      </c>
      <c r="K77" s="1"/>
    </row>
    <row r="78" spans="1:11" ht="15.75">
      <c r="A78" s="18">
        <v>35</v>
      </c>
      <c r="B78" s="18" t="s">
        <v>159</v>
      </c>
      <c r="C78" s="20" t="s">
        <v>130</v>
      </c>
      <c r="D78" s="21"/>
      <c r="E78" s="21"/>
      <c r="F78" s="22"/>
      <c r="G78" s="25">
        <v>2</v>
      </c>
      <c r="H78" s="26" t="str">
        <f t="shared" si="6"/>
        <v>E</v>
      </c>
      <c r="I78" s="45">
        <v>0</v>
      </c>
      <c r="J78" s="28">
        <f t="shared" si="5"/>
        <v>0</v>
      </c>
      <c r="K78" s="1"/>
    </row>
    <row r="79" spans="1:11" ht="15.75">
      <c r="A79" s="18">
        <v>36</v>
      </c>
      <c r="B79" s="18" t="s">
        <v>160</v>
      </c>
      <c r="C79" s="20" t="s">
        <v>131</v>
      </c>
      <c r="D79" s="21"/>
      <c r="E79" s="21"/>
      <c r="F79" s="22"/>
      <c r="G79" s="25">
        <v>4</v>
      </c>
      <c r="H79" s="26" t="str">
        <f t="shared" si="6"/>
        <v>E</v>
      </c>
      <c r="I79" s="45">
        <v>0</v>
      </c>
      <c r="J79" s="28">
        <f t="shared" si="5"/>
        <v>0</v>
      </c>
    </row>
    <row r="80" spans="1:11" ht="15.75">
      <c r="A80" s="18">
        <v>37</v>
      </c>
      <c r="B80" s="18" t="s">
        <v>161</v>
      </c>
      <c r="C80" s="43" t="s">
        <v>37</v>
      </c>
      <c r="D80" s="44"/>
      <c r="E80" s="44"/>
      <c r="F80" s="22"/>
      <c r="G80" s="25">
        <v>2</v>
      </c>
      <c r="H80" s="26" t="str">
        <f t="shared" si="6"/>
        <v>E</v>
      </c>
      <c r="I80" s="45">
        <v>0</v>
      </c>
      <c r="J80" s="28">
        <f t="shared" si="5"/>
        <v>0</v>
      </c>
    </row>
    <row r="81" spans="1:10" ht="15.75">
      <c r="A81" s="18">
        <v>38</v>
      </c>
      <c r="B81" s="18" t="s">
        <v>162</v>
      </c>
      <c r="C81" s="46" t="s">
        <v>64</v>
      </c>
      <c r="D81" s="47"/>
      <c r="E81" s="47"/>
      <c r="F81" s="22"/>
      <c r="G81" s="25">
        <v>2</v>
      </c>
      <c r="H81" s="26" t="str">
        <f t="shared" si="6"/>
        <v>E</v>
      </c>
      <c r="I81" s="45">
        <v>0</v>
      </c>
      <c r="J81" s="28">
        <f t="shared" si="5"/>
        <v>0</v>
      </c>
    </row>
    <row r="82" spans="1:10" ht="15.75">
      <c r="A82" s="18">
        <v>39</v>
      </c>
      <c r="B82" s="18" t="s">
        <v>163</v>
      </c>
      <c r="C82" s="46" t="s">
        <v>132</v>
      </c>
      <c r="D82" s="47"/>
      <c r="E82" s="47"/>
      <c r="F82" s="22"/>
      <c r="G82" s="25">
        <v>2</v>
      </c>
      <c r="H82" s="26" t="str">
        <f t="shared" si="6"/>
        <v>E</v>
      </c>
      <c r="I82" s="45">
        <v>0</v>
      </c>
      <c r="J82" s="28">
        <f t="shared" si="5"/>
        <v>0</v>
      </c>
    </row>
    <row r="83" spans="1:10" ht="15.75">
      <c r="A83" s="18">
        <v>40</v>
      </c>
      <c r="B83" s="18" t="s">
        <v>164</v>
      </c>
      <c r="C83" s="20" t="s">
        <v>133</v>
      </c>
      <c r="D83" s="21"/>
      <c r="E83" s="21"/>
      <c r="F83" s="22"/>
      <c r="G83" s="25">
        <v>2</v>
      </c>
      <c r="H83" s="26" t="str">
        <f t="shared" si="6"/>
        <v>E</v>
      </c>
      <c r="I83" s="45">
        <v>0</v>
      </c>
      <c r="J83" s="28">
        <f t="shared" si="5"/>
        <v>0</v>
      </c>
    </row>
    <row r="84" spans="1:10" ht="15.75">
      <c r="A84" s="18">
        <v>41</v>
      </c>
      <c r="B84" s="18" t="s">
        <v>165</v>
      </c>
      <c r="C84" s="20" t="s">
        <v>134</v>
      </c>
      <c r="D84" s="21"/>
      <c r="E84" s="21"/>
      <c r="F84" s="22"/>
      <c r="G84" s="25">
        <v>2</v>
      </c>
      <c r="H84" s="26" t="str">
        <f t="shared" si="6"/>
        <v>E</v>
      </c>
      <c r="I84" s="45">
        <v>0</v>
      </c>
      <c r="J84" s="28">
        <f t="shared" si="5"/>
        <v>0</v>
      </c>
    </row>
    <row r="85" spans="1:10" ht="15.75">
      <c r="A85" s="18">
        <v>42</v>
      </c>
      <c r="B85" s="18" t="s">
        <v>166</v>
      </c>
      <c r="C85" s="46" t="s">
        <v>136</v>
      </c>
      <c r="D85" s="47"/>
      <c r="E85" s="47"/>
      <c r="F85" s="22"/>
      <c r="G85" s="25">
        <v>2</v>
      </c>
      <c r="H85" s="26" t="str">
        <f t="shared" si="6"/>
        <v>E</v>
      </c>
      <c r="I85" s="45">
        <v>0</v>
      </c>
      <c r="J85" s="28">
        <f t="shared" si="5"/>
        <v>0</v>
      </c>
    </row>
    <row r="86" spans="1:10" ht="15.75">
      <c r="A86" s="18">
        <v>43</v>
      </c>
      <c r="B86" s="18" t="s">
        <v>167</v>
      </c>
      <c r="C86" s="46" t="s">
        <v>135</v>
      </c>
      <c r="D86" s="21"/>
      <c r="E86" s="21"/>
      <c r="F86" s="22"/>
      <c r="G86" s="25">
        <v>2</v>
      </c>
      <c r="H86" s="26" t="str">
        <f t="shared" si="6"/>
        <v>E</v>
      </c>
      <c r="I86" s="45">
        <v>0</v>
      </c>
      <c r="J86" s="28">
        <f t="shared" si="5"/>
        <v>0</v>
      </c>
    </row>
    <row r="87" spans="1:10" ht="15.75">
      <c r="A87" s="18">
        <v>44</v>
      </c>
      <c r="B87" s="18" t="s">
        <v>168</v>
      </c>
      <c r="C87" s="20" t="s">
        <v>137</v>
      </c>
      <c r="D87" s="21"/>
      <c r="E87" s="21"/>
      <c r="F87" s="22"/>
      <c r="G87" s="25">
        <v>2</v>
      </c>
      <c r="H87" s="26" t="str">
        <f t="shared" si="6"/>
        <v>E</v>
      </c>
      <c r="I87" s="45">
        <v>0</v>
      </c>
      <c r="J87" s="28">
        <f t="shared" si="5"/>
        <v>0</v>
      </c>
    </row>
    <row r="88" spans="1:10" ht="15.75">
      <c r="A88" s="18">
        <v>45</v>
      </c>
      <c r="B88" s="18" t="s">
        <v>169</v>
      </c>
      <c r="C88" s="20" t="s">
        <v>138</v>
      </c>
      <c r="D88" s="21"/>
      <c r="E88" s="21"/>
      <c r="F88" s="22"/>
      <c r="G88" s="25">
        <v>2</v>
      </c>
      <c r="H88" s="26" t="str">
        <f t="shared" si="6"/>
        <v>E</v>
      </c>
      <c r="I88" s="45">
        <v>0</v>
      </c>
      <c r="J88" s="28">
        <f t="shared" si="5"/>
        <v>0</v>
      </c>
    </row>
    <row r="89" spans="1:10" ht="15.75">
      <c r="A89" s="18">
        <v>46</v>
      </c>
      <c r="B89" s="18" t="s">
        <v>170</v>
      </c>
      <c r="C89" s="20" t="s">
        <v>63</v>
      </c>
      <c r="D89" s="21"/>
      <c r="E89" s="21"/>
      <c r="F89" s="22"/>
      <c r="G89" s="25">
        <v>2</v>
      </c>
      <c r="H89" s="26" t="str">
        <f t="shared" si="6"/>
        <v>E</v>
      </c>
      <c r="I89" s="45">
        <v>0</v>
      </c>
      <c r="J89" s="28">
        <f t="shared" si="5"/>
        <v>0</v>
      </c>
    </row>
    <row r="90" spans="1:10" ht="15.75">
      <c r="A90" s="18">
        <v>47</v>
      </c>
      <c r="B90" s="18" t="s">
        <v>171</v>
      </c>
      <c r="C90" s="20" t="s">
        <v>139</v>
      </c>
      <c r="D90" s="21"/>
      <c r="E90" s="21"/>
      <c r="F90" s="22"/>
      <c r="G90" s="25">
        <v>2</v>
      </c>
      <c r="H90" s="26" t="str">
        <f t="shared" si="6"/>
        <v>E</v>
      </c>
      <c r="I90" s="45">
        <v>0</v>
      </c>
      <c r="J90" s="28">
        <f t="shared" si="5"/>
        <v>0</v>
      </c>
    </row>
    <row r="91" spans="1:10" ht="15.75">
      <c r="A91" s="18"/>
      <c r="B91" s="19" t="s">
        <v>41</v>
      </c>
      <c r="C91" s="20" t="s">
        <v>189</v>
      </c>
      <c r="D91" s="21"/>
      <c r="E91" s="21"/>
      <c r="F91" s="22"/>
      <c r="G91" s="48"/>
      <c r="H91" s="49"/>
      <c r="I91" s="50"/>
      <c r="J91" s="28"/>
    </row>
    <row r="92" spans="1:10" ht="15.75">
      <c r="A92" s="18">
        <v>1</v>
      </c>
      <c r="B92" s="18" t="s">
        <v>180</v>
      </c>
      <c r="C92" s="20" t="s">
        <v>38</v>
      </c>
      <c r="D92" s="21"/>
      <c r="E92" s="21"/>
      <c r="F92" s="22"/>
      <c r="G92" s="48">
        <v>2</v>
      </c>
      <c r="H92" s="26" t="str">
        <f t="shared" si="6"/>
        <v>E</v>
      </c>
      <c r="I92" s="51">
        <v>0</v>
      </c>
      <c r="J92" s="28">
        <f t="shared" ref="J92:J100" si="7">+G92*I92</f>
        <v>0</v>
      </c>
    </row>
    <row r="93" spans="1:10" ht="15.75">
      <c r="A93" s="18">
        <v>2</v>
      </c>
      <c r="B93" s="18" t="s">
        <v>181</v>
      </c>
      <c r="C93" s="20" t="s">
        <v>172</v>
      </c>
      <c r="D93" s="21"/>
      <c r="E93" s="21"/>
      <c r="F93" s="22"/>
      <c r="G93" s="48">
        <v>2</v>
      </c>
      <c r="H93" s="26" t="str">
        <f t="shared" si="6"/>
        <v>E</v>
      </c>
      <c r="I93" s="51">
        <v>0</v>
      </c>
      <c r="J93" s="28">
        <f t="shared" si="7"/>
        <v>0</v>
      </c>
    </row>
    <row r="94" spans="1:10" ht="15.75">
      <c r="A94" s="18">
        <v>3</v>
      </c>
      <c r="B94" s="18" t="s">
        <v>182</v>
      </c>
      <c r="C94" s="20" t="s">
        <v>173</v>
      </c>
      <c r="D94" s="21"/>
      <c r="E94" s="21"/>
      <c r="F94" s="22"/>
      <c r="G94" s="48">
        <v>2</v>
      </c>
      <c r="H94" s="26" t="str">
        <f t="shared" si="6"/>
        <v>E</v>
      </c>
      <c r="I94" s="51">
        <v>0</v>
      </c>
      <c r="J94" s="28">
        <f t="shared" si="7"/>
        <v>0</v>
      </c>
    </row>
    <row r="95" spans="1:10" ht="15.75">
      <c r="A95" s="18">
        <v>4</v>
      </c>
      <c r="B95" s="18" t="s">
        <v>183</v>
      </c>
      <c r="C95" s="98" t="s">
        <v>174</v>
      </c>
      <c r="D95" s="99"/>
      <c r="E95" s="99"/>
      <c r="F95" s="100"/>
      <c r="G95" s="48">
        <v>2</v>
      </c>
      <c r="H95" s="26" t="str">
        <f t="shared" si="6"/>
        <v>E</v>
      </c>
      <c r="I95" s="51">
        <v>0</v>
      </c>
      <c r="J95" s="28">
        <f t="shared" si="7"/>
        <v>0</v>
      </c>
    </row>
    <row r="96" spans="1:10" ht="15.75">
      <c r="A96" s="18">
        <v>5</v>
      </c>
      <c r="B96" s="18" t="s">
        <v>184</v>
      </c>
      <c r="C96" s="20" t="s">
        <v>175</v>
      </c>
      <c r="D96" s="21"/>
      <c r="E96" s="21"/>
      <c r="F96" s="22"/>
      <c r="G96" s="48">
        <v>2</v>
      </c>
      <c r="H96" s="26" t="str">
        <f t="shared" si="6"/>
        <v>E</v>
      </c>
      <c r="I96" s="51">
        <v>0</v>
      </c>
      <c r="J96" s="28">
        <f t="shared" si="7"/>
        <v>0</v>
      </c>
    </row>
    <row r="97" spans="1:15" ht="15.75">
      <c r="A97" s="18">
        <v>6</v>
      </c>
      <c r="B97" s="18" t="s">
        <v>185</v>
      </c>
      <c r="C97" s="82" t="s">
        <v>176</v>
      </c>
      <c r="D97" s="83"/>
      <c r="E97" s="83"/>
      <c r="F97" s="84"/>
      <c r="G97" s="48">
        <v>2</v>
      </c>
      <c r="H97" s="26" t="str">
        <f t="shared" si="6"/>
        <v>E</v>
      </c>
      <c r="I97" s="51">
        <v>0</v>
      </c>
      <c r="J97" s="28">
        <f t="shared" si="7"/>
        <v>0</v>
      </c>
    </row>
    <row r="98" spans="1:15" ht="15.75">
      <c r="A98" s="18">
        <v>7</v>
      </c>
      <c r="B98" s="18" t="s">
        <v>186</v>
      </c>
      <c r="C98" s="82" t="s">
        <v>177</v>
      </c>
      <c r="D98" s="83"/>
      <c r="E98" s="83"/>
      <c r="F98" s="84"/>
      <c r="G98" s="48">
        <v>2</v>
      </c>
      <c r="H98" s="26" t="str">
        <f t="shared" si="6"/>
        <v>E</v>
      </c>
      <c r="I98" s="51">
        <v>0</v>
      </c>
      <c r="J98" s="28">
        <f t="shared" si="7"/>
        <v>0</v>
      </c>
    </row>
    <row r="99" spans="1:15" ht="15.75">
      <c r="A99" s="18">
        <v>8</v>
      </c>
      <c r="B99" s="18" t="s">
        <v>187</v>
      </c>
      <c r="C99" s="82" t="s">
        <v>178</v>
      </c>
      <c r="D99" s="83"/>
      <c r="E99" s="83"/>
      <c r="F99" s="84"/>
      <c r="G99" s="48">
        <v>2</v>
      </c>
      <c r="H99" s="26" t="str">
        <f t="shared" si="6"/>
        <v>E</v>
      </c>
      <c r="I99" s="51">
        <v>0</v>
      </c>
      <c r="J99" s="28">
        <f t="shared" si="7"/>
        <v>0</v>
      </c>
    </row>
    <row r="100" spans="1:15" ht="15.75">
      <c r="A100" s="18">
        <v>9</v>
      </c>
      <c r="B100" s="18" t="s">
        <v>188</v>
      </c>
      <c r="C100" s="82" t="s">
        <v>179</v>
      </c>
      <c r="D100" s="83"/>
      <c r="E100" s="83"/>
      <c r="F100" s="84"/>
      <c r="G100" s="48">
        <v>2</v>
      </c>
      <c r="H100" s="26" t="str">
        <f t="shared" si="6"/>
        <v>E</v>
      </c>
      <c r="I100" s="51">
        <v>0</v>
      </c>
      <c r="J100" s="28">
        <f t="shared" si="7"/>
        <v>0</v>
      </c>
    </row>
    <row r="101" spans="1:15" ht="15.75" thickBot="1">
      <c r="A101" s="52"/>
      <c r="B101" s="52"/>
      <c r="C101" s="53" t="s">
        <v>42</v>
      </c>
      <c r="D101" s="54"/>
      <c r="E101" s="54"/>
      <c r="F101" s="55"/>
      <c r="G101" s="56">
        <f>SUM(G19:G100)</f>
        <v>152</v>
      </c>
      <c r="H101" s="57"/>
      <c r="I101" s="58">
        <f>SUM(I19:I96)</f>
        <v>0</v>
      </c>
      <c r="J101" s="59">
        <f>SUM(J19:J96)</f>
        <v>0</v>
      </c>
      <c r="K101" s="1"/>
    </row>
    <row r="102" spans="1:15" ht="15.75" thickTop="1">
      <c r="A102" s="60"/>
      <c r="B102" s="60"/>
      <c r="C102" s="61"/>
      <c r="D102" s="61"/>
      <c r="E102" s="61"/>
      <c r="F102" s="60"/>
      <c r="G102" s="60"/>
      <c r="H102" s="60"/>
      <c r="I102" s="60"/>
      <c r="J102" s="60"/>
      <c r="K102" s="1"/>
    </row>
    <row r="103" spans="1:15">
      <c r="A103" s="5" t="s">
        <v>43</v>
      </c>
      <c r="B103" s="5"/>
      <c r="C103" s="61"/>
      <c r="D103" s="5" t="s">
        <v>6</v>
      </c>
      <c r="E103" s="89">
        <f>G101</f>
        <v>152</v>
      </c>
      <c r="F103" s="89"/>
      <c r="H103" s="5"/>
      <c r="I103" s="5"/>
      <c r="J103" s="5"/>
      <c r="K103" s="62"/>
    </row>
    <row r="104" spans="1:15">
      <c r="A104" s="5" t="s">
        <v>44</v>
      </c>
      <c r="B104" s="5"/>
      <c r="C104" s="61"/>
      <c r="D104" s="5" t="s">
        <v>6</v>
      </c>
      <c r="E104" s="90">
        <f>J101</f>
        <v>0</v>
      </c>
      <c r="F104" s="90"/>
      <c r="H104" s="5"/>
      <c r="I104" s="5"/>
      <c r="J104" s="5"/>
      <c r="K104" s="62"/>
    </row>
    <row r="105" spans="1:15">
      <c r="A105" s="5" t="s">
        <v>45</v>
      </c>
      <c r="B105" s="5"/>
      <c r="C105" s="61"/>
      <c r="D105" s="5" t="s">
        <v>6</v>
      </c>
      <c r="E105" s="91">
        <f>E104/E103</f>
        <v>0</v>
      </c>
      <c r="F105" s="91"/>
      <c r="H105" s="5"/>
      <c r="I105" s="5"/>
      <c r="J105" s="5"/>
      <c r="K105" s="62"/>
    </row>
    <row r="106" spans="1:15">
      <c r="A106" s="5" t="s">
        <v>46</v>
      </c>
      <c r="B106" s="5"/>
      <c r="C106" s="5"/>
      <c r="D106" s="5" t="s">
        <v>6</v>
      </c>
      <c r="E106" s="92" t="b">
        <f>IF(E105&gt;3.499,"CUMLAUDE",IF(E105&gt;2.999,"BAIK SEKALI",IF(E105&gt;2.499,"BAIK",IF(E105&gt;1.999,"CUKUP",IF(E105&gt;0,"E")))))</f>
        <v>0</v>
      </c>
      <c r="F106" s="92"/>
      <c r="H106" s="5"/>
      <c r="I106" s="5"/>
      <c r="J106" s="5"/>
      <c r="K106" s="62"/>
    </row>
    <row r="107" spans="1:15">
      <c r="A107" s="5" t="s">
        <v>47</v>
      </c>
      <c r="B107" s="5"/>
      <c r="C107" s="5"/>
      <c r="D107" s="5"/>
      <c r="E107" s="5"/>
      <c r="F107" s="5"/>
      <c r="G107" s="5"/>
      <c r="H107" s="5"/>
      <c r="I107" s="5"/>
      <c r="J107" s="5"/>
      <c r="K107" s="62"/>
    </row>
    <row r="108" spans="1:1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63"/>
      <c r="L108" s="63"/>
      <c r="M108" s="63"/>
      <c r="N108" s="63"/>
      <c r="O108" s="63"/>
    </row>
    <row r="109" spans="1:1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63"/>
      <c r="L109" s="63"/>
      <c r="M109" s="63"/>
      <c r="N109" s="63"/>
      <c r="O109" s="63"/>
    </row>
    <row r="110" spans="1:15" ht="15.75">
      <c r="A110" s="13"/>
      <c r="B110" s="13"/>
      <c r="C110" s="13"/>
      <c r="D110" s="13"/>
      <c r="E110" s="13"/>
      <c r="F110" s="5"/>
      <c r="G110" s="13"/>
      <c r="H110" s="13"/>
      <c r="I110" s="13"/>
      <c r="J110" s="5"/>
      <c r="K110" s="62"/>
    </row>
    <row r="111" spans="1:15" ht="15.75">
      <c r="A111" s="13"/>
      <c r="B111" s="13"/>
      <c r="C111" s="13"/>
      <c r="D111" s="13"/>
      <c r="E111" s="13"/>
      <c r="F111" s="5"/>
      <c r="G111" s="1"/>
      <c r="H111" s="64" t="e">
        <f>"Semarang," &amp;#REF!</f>
        <v>#REF!</v>
      </c>
      <c r="I111" s="13"/>
      <c r="J111" s="13"/>
      <c r="K111" s="62"/>
    </row>
    <row r="112" spans="1:15" ht="15.75">
      <c r="A112" s="1"/>
      <c r="B112" s="13"/>
      <c r="C112" s="13"/>
      <c r="D112" s="13"/>
      <c r="E112" s="13"/>
      <c r="F112" s="5"/>
      <c r="G112" s="1"/>
      <c r="H112" s="64" t="s">
        <v>65</v>
      </c>
      <c r="I112" s="13"/>
      <c r="J112" s="13"/>
      <c r="K112" s="65"/>
    </row>
    <row r="113" spans="1:11" ht="15.75">
      <c r="A113" s="13"/>
      <c r="B113" s="13"/>
      <c r="C113" s="13"/>
      <c r="D113" s="13"/>
      <c r="E113" s="13"/>
      <c r="F113" s="5"/>
      <c r="G113" s="1"/>
      <c r="H113" s="72" t="s">
        <v>48</v>
      </c>
      <c r="I113" s="13"/>
      <c r="J113" s="13"/>
      <c r="K113" s="65"/>
    </row>
    <row r="114" spans="1:11" ht="15.75">
      <c r="A114" s="1"/>
      <c r="B114" s="1"/>
      <c r="C114" s="1"/>
      <c r="D114" s="1"/>
      <c r="E114" s="1"/>
      <c r="F114" s="5"/>
      <c r="G114" s="1"/>
      <c r="H114" s="64"/>
      <c r="I114" s="13"/>
      <c r="J114" s="13"/>
      <c r="K114" s="65"/>
    </row>
    <row r="115" spans="1:11" ht="15.75">
      <c r="A115" s="1"/>
      <c r="B115" s="1"/>
      <c r="C115" s="1"/>
      <c r="D115" s="1"/>
      <c r="E115" s="1"/>
      <c r="F115" s="5"/>
      <c r="G115" s="1"/>
      <c r="H115" s="64"/>
      <c r="I115" s="13"/>
      <c r="J115" s="13"/>
      <c r="K115" s="65"/>
    </row>
    <row r="116" spans="1:11" ht="15.75">
      <c r="A116" s="1"/>
      <c r="B116" s="1"/>
      <c r="C116" s="1"/>
      <c r="D116" s="1"/>
      <c r="E116" s="1"/>
      <c r="F116" s="13"/>
      <c r="G116" s="1"/>
      <c r="H116" s="64"/>
      <c r="I116" s="13"/>
      <c r="J116" s="13"/>
      <c r="K116" s="65"/>
    </row>
    <row r="117" spans="1:11" ht="15.75">
      <c r="A117" s="1"/>
      <c r="B117" s="1"/>
      <c r="C117" s="1"/>
      <c r="D117" s="1"/>
      <c r="E117" s="1"/>
      <c r="F117" s="13"/>
      <c r="G117" s="1"/>
      <c r="H117" s="71" t="s">
        <v>66</v>
      </c>
      <c r="I117" s="13"/>
      <c r="J117" s="13"/>
      <c r="K117" s="65"/>
    </row>
    <row r="118" spans="1:11" ht="15.75">
      <c r="A118" s="5" t="s">
        <v>49</v>
      </c>
      <c r="B118" s="66"/>
      <c r="C118" s="66"/>
      <c r="D118" s="66"/>
      <c r="E118" s="66"/>
      <c r="F118" s="13"/>
      <c r="G118" s="13"/>
      <c r="H118" s="64" t="s">
        <v>67</v>
      </c>
      <c r="I118" s="13"/>
      <c r="J118" s="13"/>
      <c r="K118" s="1"/>
    </row>
    <row r="119" spans="1:11">
      <c r="A119" s="86" t="s">
        <v>50</v>
      </c>
      <c r="B119" s="86"/>
      <c r="C119" s="67" t="s">
        <v>51</v>
      </c>
      <c r="D119" s="68"/>
      <c r="E119" s="68"/>
      <c r="F119" s="65"/>
      <c r="G119" s="65"/>
      <c r="H119" s="65"/>
      <c r="I119" s="65"/>
      <c r="J119" s="65"/>
      <c r="K119" s="1"/>
    </row>
    <row r="120" spans="1:11" ht="15.75">
      <c r="A120" s="87" t="s">
        <v>52</v>
      </c>
      <c r="B120" s="87"/>
      <c r="C120" s="69" t="s">
        <v>53</v>
      </c>
      <c r="D120" s="70"/>
      <c r="E120" s="70"/>
      <c r="F120" s="65"/>
      <c r="G120" s="65"/>
      <c r="H120" s="65"/>
      <c r="I120" s="65"/>
      <c r="J120" s="65"/>
      <c r="K120" s="1"/>
    </row>
    <row r="121" spans="1:11" ht="15.75">
      <c r="A121" s="87" t="s">
        <v>54</v>
      </c>
      <c r="B121" s="87"/>
      <c r="C121" s="69" t="s">
        <v>55</v>
      </c>
      <c r="D121" s="70"/>
      <c r="E121" s="70"/>
      <c r="F121" s="65"/>
      <c r="G121" s="65"/>
      <c r="H121" s="65"/>
      <c r="I121" s="65"/>
      <c r="J121" s="65"/>
      <c r="K121" s="1"/>
    </row>
    <row r="122" spans="1:11" ht="15.75">
      <c r="A122" s="87" t="s">
        <v>56</v>
      </c>
      <c r="B122" s="87"/>
      <c r="C122" s="69" t="s">
        <v>57</v>
      </c>
      <c r="D122" s="70"/>
      <c r="E122" s="70"/>
      <c r="F122" s="65"/>
      <c r="G122" s="65"/>
      <c r="H122" s="65"/>
      <c r="I122" s="65"/>
      <c r="J122" s="65"/>
      <c r="K122" s="1"/>
    </row>
    <row r="123" spans="1:11" ht="15.75">
      <c r="A123" s="87" t="s">
        <v>58</v>
      </c>
      <c r="B123" s="87"/>
      <c r="C123" s="69" t="s">
        <v>59</v>
      </c>
      <c r="D123" s="70"/>
      <c r="E123" s="70"/>
      <c r="F123" s="65"/>
      <c r="G123" s="65"/>
      <c r="H123" s="65"/>
      <c r="I123" s="65"/>
      <c r="J123" s="65"/>
      <c r="K123" s="1"/>
    </row>
    <row r="124" spans="1:1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1"/>
    </row>
    <row r="125" spans="1:1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1"/>
    </row>
  </sheetData>
  <mergeCells count="18">
    <mergeCell ref="E11:F11"/>
    <mergeCell ref="A2:J2"/>
    <mergeCell ref="A3:J3"/>
    <mergeCell ref="A4:J4"/>
    <mergeCell ref="A5:J5"/>
    <mergeCell ref="A7:J7"/>
    <mergeCell ref="A123:B123"/>
    <mergeCell ref="E58:F58"/>
    <mergeCell ref="C95:F95"/>
    <mergeCell ref="E103:F103"/>
    <mergeCell ref="E104:F104"/>
    <mergeCell ref="E105:F105"/>
    <mergeCell ref="E106:F106"/>
    <mergeCell ref="A108:J109"/>
    <mergeCell ref="A119:B119"/>
    <mergeCell ref="A120:B120"/>
    <mergeCell ref="A121:B121"/>
    <mergeCell ref="A122:B122"/>
  </mergeCells>
  <pageMargins left="0.7" right="0.7" top="0.75" bottom="0.75" header="0.3" footer="0.3"/>
  <pageSetup paperSize="258" scale="79" orientation="portrait" r:id="rId1"/>
  <rowBreaks count="1" manualBreakCount="1">
    <brk id="5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PERBANKAN SYARIAHS1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BASSCOM</cp:lastModifiedBy>
  <dcterms:created xsi:type="dcterms:W3CDTF">2016-03-22T06:36:29Z</dcterms:created>
  <dcterms:modified xsi:type="dcterms:W3CDTF">2016-07-21T08:22:22Z</dcterms:modified>
</cp:coreProperties>
</file>